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yla\OneDrive\Desktop\"/>
    </mc:Choice>
  </mc:AlternateContent>
  <xr:revisionPtr revIDLastSave="0" documentId="13_ncr:1_{632D5D6C-E51E-45FA-8DC3-38E15FB010C4}" xr6:coauthVersionLast="47" xr6:coauthVersionMax="47" xr10:uidLastSave="{00000000-0000-0000-0000-000000000000}"/>
  <bookViews>
    <workbookView xWindow="13965" yWindow="4140" windowWidth="2970" windowHeight="795" xr2:uid="{AAD0CAC7-08DE-469E-832A-80DE881749FA}"/>
  </bookViews>
  <sheets>
    <sheet name="BOM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6" i="3" l="1"/>
  <c r="F16" i="3"/>
  <c r="G16" i="3" s="1"/>
  <c r="F17" i="3"/>
  <c r="G17" i="3" s="1"/>
  <c r="F26" i="3"/>
  <c r="G26" i="3" s="1"/>
  <c r="F22" i="3"/>
  <c r="G22" i="3" s="1"/>
  <c r="F19" i="3"/>
  <c r="G19" i="3" s="1"/>
  <c r="F20" i="3"/>
  <c r="G20" i="3" s="1"/>
  <c r="F14" i="3"/>
  <c r="G14" i="3" s="1"/>
  <c r="F24" i="3"/>
  <c r="G24" i="3" s="1"/>
  <c r="F13" i="3"/>
  <c r="G13" i="3" s="1"/>
  <c r="F23" i="3"/>
  <c r="G23" i="3" s="1"/>
  <c r="F15" i="3"/>
  <c r="G15" i="3" s="1"/>
  <c r="F21" i="3"/>
  <c r="G21" i="3" s="1"/>
  <c r="G7" i="3"/>
  <c r="F11" i="3"/>
  <c r="G11" i="3" s="1"/>
  <c r="F18" i="3"/>
  <c r="G18" i="3" s="1"/>
  <c r="G3" i="3"/>
  <c r="G4" i="3"/>
  <c r="G8" i="3"/>
  <c r="G2" i="3"/>
  <c r="G9" i="3"/>
  <c r="G6" i="3"/>
  <c r="F12" i="3"/>
  <c r="G12" i="3" s="1"/>
  <c r="G5" i="3"/>
  <c r="G10" i="3"/>
  <c r="F25" i="3"/>
  <c r="G25" i="3" s="1"/>
</calcChain>
</file>

<file path=xl/sharedStrings.xml><?xml version="1.0" encoding="utf-8"?>
<sst xmlns="http://schemas.openxmlformats.org/spreadsheetml/2006/main" count="80" uniqueCount="71">
  <si>
    <t>Materials</t>
  </si>
  <si>
    <t>Description</t>
  </si>
  <si>
    <t>Unit</t>
  </si>
  <si>
    <t>Quantity</t>
  </si>
  <si>
    <t>Cost</t>
  </si>
  <si>
    <t>Link (inserted as Hyperlink)</t>
  </si>
  <si>
    <t>Zip Ties</t>
  </si>
  <si>
    <t>Sip ties are used to hold the flexible plastic tubes in place so that they are looped as per the piping network design</t>
  </si>
  <si>
    <t>Bought at Home Depot (in store, no URL link)</t>
  </si>
  <si>
    <r>
      <t xml:space="preserve">Transistor </t>
    </r>
    <r>
      <rPr>
        <b/>
        <sz val="12"/>
        <color rgb="FF0F1111"/>
        <rFont val="Times New Roman"/>
        <family val="1"/>
      </rPr>
      <t>2N3904</t>
    </r>
  </si>
  <si>
    <t>Used to amplify and switch power in the circuit</t>
  </si>
  <si>
    <t>https://edu-makerlab.odoo.com/shop/product/transistor-83?search=transistor#attr=231</t>
  </si>
  <si>
    <t>Jump Wires</t>
  </si>
  <si>
    <t>Male to Male and Male to Female jump wires are used to connect components in the circuit</t>
  </si>
  <si>
    <t>https://edu-makerlab.odoo.com/shop/product/jumper-wires-44#attr=45</t>
  </si>
  <si>
    <t>Temperature Sensor DHT11</t>
  </si>
  <si>
    <t>Used to measure final output temperature – connected to the circuit</t>
  </si>
  <si>
    <t>https://www.amazon.ca/Robojax-Temperature-Relative-Humidity-Sensor/dp/B09M7R99L4/ref=sr_1_5?crid=WLA62LCYH6WY&amp;keywords=dht11&amp;qid=1647306048&amp;s=industrial&amp;sprefix=dht11%2Cindustrial%2C73&amp;sr=1-5</t>
  </si>
  <si>
    <t>The breadboard is used to prototype the circuit</t>
  </si>
  <si>
    <t xml:space="preserve">https://edu-makerlab.odoo.com/shop/product/breadboard-53#attr=59 </t>
  </si>
  <si>
    <t>Arduino UNO</t>
  </si>
  <si>
    <t>The Arduino is used as the circuit platform</t>
  </si>
  <si>
    <t xml:space="preserve">https://edu-makerlab.odoo.com/shop/product/arduino-5?search=arduino#attr=5 </t>
  </si>
  <si>
    <t>The protoboard is used in the final design (with soldered components) and will replace the breadboard</t>
  </si>
  <si>
    <t xml:space="preserve">https://edu-makerlab.odoo.com/shop/product/protoboard-51?search=board#attr=5 </t>
  </si>
  <si>
    <t>USB A to B</t>
  </si>
  <si>
    <t>The USB A to B is used to connect the Arduino to a computer</t>
  </si>
  <si>
    <t xml:space="preserve">https://edu-makerlab.odoo.com/shop/product/usb-cable-68?search=USB#attr=80 </t>
  </si>
  <si>
    <t>Potentiometer</t>
  </si>
  <si>
    <t>Circuit component</t>
  </si>
  <si>
    <t xml:space="preserve">https://edu-makerlab.odoo.com/shop/product/potentiometer-30?search=potent#attr= </t>
  </si>
  <si>
    <t>220-ohm resistor</t>
  </si>
  <si>
    <t xml:space="preserve">https://edu-makerlab.odoo.com/shop/product/resistor-6?search=resistor#attr=11 </t>
  </si>
  <si>
    <t>5V relay</t>
  </si>
  <si>
    <t>A switch used to open and close the circuit</t>
  </si>
  <si>
    <t xml:space="preserve">https://www.amazon.ca/gp/product/B073HX1DK2/ref=ppx_yo_dt_b_asin_title_o00_s00?ie=UTF8&amp;psc=1 </t>
  </si>
  <si>
    <t>12V DC fan</t>
  </si>
  <si>
    <t>URBEST 90mm x 25mm DC 12V 2Pin Cooling Fan for Computer Case CPU Cooler</t>
  </si>
  <si>
    <t xml:space="preserve">https://www.amazon.ca/URBEST-90mm-Cooling-Computer-Cooler/dp/B01CHXUSGS/ref=asc_df_B01CHXUSGS/?tag=googleshopc0c-20&amp;linkCode=df0&amp;hvadid=292968375828&amp;hvpos=&amp;hvnetw=g&amp;hvrand=13646520862966074192&amp;hvpone=&amp;hvptwo=&amp;hvqmt=&amp;hvdev=c&amp;hvdvcmdl=&amp;hvlocint=&amp;hvlocphy=9000673&amp;hvtargid=pla-493119463403&amp;psc=1 </t>
  </si>
  <si>
    <t>LCD Screen</t>
  </si>
  <si>
    <t xml:space="preserve">https://edu-makerlab.odoo.com/shop/product/lcd-screen-92?category=11#attr=171,224 </t>
  </si>
  <si>
    <t>Small plastic container</t>
  </si>
  <si>
    <t>34-quart plastic container</t>
  </si>
  <si>
    <t>Bought at Lowes (in store, no URL link)</t>
  </si>
  <si>
    <t>Polythylene Tubing 0.17 inside diameter. 25ft.</t>
  </si>
  <si>
    <t>5/8 inch/10ft vinyl tube</t>
  </si>
  <si>
    <t>Glue sticks</t>
  </si>
  <si>
    <t>Pack of 20 glue sticks. Used as adhesive medium for prototype.</t>
  </si>
  <si>
    <t>Bought at Dollarama (in store, no URL link)</t>
  </si>
  <si>
    <t>1 ½” coupling</t>
  </si>
  <si>
    <t>Used as outlet pipe</t>
  </si>
  <si>
    <t>Medium plastic containers</t>
  </si>
  <si>
    <t>Used as output air chambers</t>
  </si>
  <si>
    <t>Found in house (no purchase required)</t>
  </si>
  <si>
    <t>Used as a mixing chamber for the</t>
  </si>
  <si>
    <t>9V Battery</t>
  </si>
  <si>
    <t>Since the 12V DC fan requires an external power source, a 9V battery is used and attached to the circuit</t>
  </si>
  <si>
    <t>9V Battery Connector</t>
  </si>
  <si>
    <t>This is used to attach the 9V battery to the circuit</t>
  </si>
  <si>
    <t xml:space="preserve">https://www.amazon.ca/gp/product/B07D6RNJVR/ref=ppx_yo_dt_b_asin_title_o02_s00?ie=UTF8&amp;psc=1 </t>
  </si>
  <si>
    <t>Digital LCD Thermometer</t>
  </si>
  <si>
    <t>These five thermometers were placed throughout the prototype to measure the heat transfer throughout the systesms</t>
  </si>
  <si>
    <t xml:space="preserve">https://www.amazon.ca/gp/product/B07X57LZ2R/ref=ppx_yo_dt_b_asin_title_o07_s00?ie=UTF8&amp;psc=1 </t>
  </si>
  <si>
    <t>Breadboard  16.7x5.7 cm</t>
  </si>
  <si>
    <t>Protoboard 2x8cm</t>
  </si>
  <si>
    <t>Tax</t>
  </si>
  <si>
    <t>Total</t>
  </si>
  <si>
    <t>Used for piping network</t>
  </si>
  <si>
    <t>Used for HEC</t>
  </si>
  <si>
    <t>Inlet, return pipe tubes</t>
  </si>
  <si>
    <t>Used to simulate ground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</si>
</sst>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\-&quot;$&quot;#,##0"/>
    <numFmt numFmtId="8" formatCode="&quot;$&quot;#,##0.00;[Red]\-&quot;$&quot;#,##0.00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rgb="FF0F1111"/>
      <name val="Times New Roman"/>
      <family val="1"/>
    </font>
    <font>
      <sz val="12"/>
      <color rgb="FF0F11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70C0"/>
      <name val="Times New Roman"/>
      <family val="1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/>
      <right/>
      <top style="medium">
        <color rgb="FFBFBFBF"/>
      </top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/>
      <right style="medium">
        <color rgb="FFBFBFBF"/>
      </right>
      <top/>
      <bottom/>
      <diagonal/>
    </border>
    <border>
      <left style="medium">
        <color rgb="FFBFBFBF"/>
      </left>
      <right/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/>
      <top style="medium">
        <color rgb="FFBFBFBF"/>
      </top>
      <bottom/>
      <diagonal/>
    </border>
    <border>
      <left/>
      <right style="medium">
        <color rgb="FFBFBFBF"/>
      </right>
      <top style="medium">
        <color rgb="FFBFBFBF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8" fontId="3" fillId="0" borderId="6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8" fontId="4" fillId="0" borderId="6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8" fontId="9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8" fontId="5" fillId="0" borderId="8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8" fontId="5" fillId="0" borderId="6" xfId="0" applyNumberFormat="1" applyFont="1" applyFill="1" applyBorder="1" applyAlignment="1">
      <alignment horizontal="center" vertical="center" wrapText="1"/>
    </xf>
    <xf numFmtId="8" fontId="5" fillId="0" borderId="4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8" fontId="3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2" fillId="0" borderId="4" xfId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12" fillId="0" borderId="8" xfId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8" fontId="3" fillId="0" borderId="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7" xfId="0" applyFont="1" applyFill="1" applyBorder="1" applyAlignment="1">
      <alignment horizontal="center" vertical="center" wrapText="1"/>
    </xf>
    <xf numFmtId="8" fontId="3" fillId="0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8" fontId="3" fillId="0" borderId="4" xfId="0" applyNumberFormat="1" applyFont="1" applyFill="1" applyBorder="1" applyAlignment="1">
      <alignment horizontal="center" vertical="center" wrapText="1"/>
    </xf>
    <xf numFmtId="8" fontId="4" fillId="0" borderId="4" xfId="0" applyNumberFormat="1" applyFont="1" applyFill="1" applyBorder="1" applyAlignment="1">
      <alignment horizontal="center" vertical="center" wrapText="1"/>
    </xf>
    <xf numFmtId="6" fontId="3" fillId="0" borderId="4" xfId="0" applyNumberFormat="1" applyFont="1" applyFill="1" applyBorder="1" applyAlignment="1">
      <alignment horizontal="center" vertical="center" wrapText="1"/>
    </xf>
    <xf numFmtId="8" fontId="9" fillId="0" borderId="4" xfId="0" applyNumberFormat="1" applyFont="1" applyFill="1" applyBorder="1" applyAlignment="1">
      <alignment horizontal="center" vertical="center" wrapText="1"/>
    </xf>
    <xf numFmtId="6" fontId="4" fillId="0" borderId="4" xfId="0" applyNumberFormat="1" applyFont="1" applyFill="1" applyBorder="1" applyAlignment="1">
      <alignment horizontal="center" vertical="center" wrapText="1"/>
    </xf>
    <xf numFmtId="6" fontId="9" fillId="0" borderId="4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12">
    <dxf>
      <fill>
        <patternFill patternType="none">
          <fgColor indexed="64"/>
          <bgColor auto="1"/>
        </patternFill>
      </fill>
      <alignment horizontal="left" textRotation="0" indent="0" justifyLastLine="0" shrinkToFit="0" readingOrder="0"/>
    </dxf>
    <dxf>
      <numFmt numFmtId="12" formatCode="&quot;$&quot;#,##0.00;[Red]\-&quot;$&quot;#,##0.00"/>
    </dxf>
    <dxf>
      <numFmt numFmtId="12" formatCode="&quot;$&quot;#,##0.00;[Red]\-&quot;$&quot;#,##0.00"/>
    </dxf>
    <dxf>
      <numFmt numFmtId="12" formatCode="&quot;$&quot;#,##0.00;[Red]\-&quot;$&quot;#,##0.00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outline="0">
        <right style="medium">
          <color rgb="FFBFBFBF"/>
        </right>
      </border>
    </dxf>
    <dxf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textRotation="0" indent="0" justifyLastLine="0" shrinkToFit="0" readingOrder="0"/>
    </dxf>
    <dxf>
      <border outline="0">
        <bottom style="medium">
          <color rgb="FFBFBFBF"/>
        </bottom>
      </border>
    </dxf>
    <dxf>
      <border outline="0">
        <left style="medium">
          <color rgb="FFBFBFBF"/>
        </left>
        <right style="medium">
          <color rgb="FFBFBFBF"/>
        </right>
        <top style="medium">
          <color rgb="FFBFBFBF"/>
        </top>
        <bottom style="medium">
          <color rgb="FFBFBFBF"/>
        </bottom>
      </border>
    </dxf>
    <dxf>
      <fill>
        <patternFill patternType="none">
          <fgColor rgb="FF000000"/>
          <bgColor auto="1"/>
        </patternFill>
      </fill>
      <alignment horizontal="left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alignment horizontal="left" vertical="center" textRotation="0" wrapText="1" indent="0" justifyLastLine="0" shrinkToFit="0" readingOrder="0"/>
      <border diagonalUp="0" diagonalDown="0" outline="0">
        <left style="medium">
          <color rgb="FFBFBFBF"/>
        </left>
        <right style="medium">
          <color rgb="FFBFBFBF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915FDF7-F8E3-45A8-BC9A-26A4D96CE697}" name="Table13" displayName="Table13" ref="A1:H26" totalsRowShown="0" headerRowDxfId="11" dataDxfId="10" headerRowBorderDxfId="8" tableBorderDxfId="9">
  <autoFilter ref="A1:H26" xr:uid="{BF930003-C396-400D-9416-816A4446270B}"/>
  <tableColumns count="8">
    <tableColumn id="1" xr3:uid="{90D24290-3189-40F1-AE2C-A0AC02A73ED6}" name="Materials" dataDxfId="7"/>
    <tableColumn id="2" xr3:uid="{63E54E3D-0BF0-4774-9E67-8F5DECB42503}" name="Description" dataDxfId="6"/>
    <tableColumn id="3" xr3:uid="{C738FBE0-DF8A-4805-846E-E0156150DDFE}" name="Unit" dataDxfId="5"/>
    <tableColumn id="4" xr3:uid="{EC6620F9-1D2E-4A4B-AE99-AACEC9865FFA}" name="Quantity" dataDxfId="4"/>
    <tableColumn id="5" xr3:uid="{28C34606-2284-4705-9DE0-0A46039C78DF}" name="Cost" dataDxfId="3"/>
    <tableColumn id="8" xr3:uid="{9B1A8926-72C0-45B1-91F9-7B08C3798D0B}" name="Tax" dataDxfId="2">
      <calculatedColumnFormula>Table13[[#This Row],[Cost]]*0.13</calculatedColumnFormula>
    </tableColumn>
    <tableColumn id="9" xr3:uid="{A2A43BDA-FA9C-4835-B204-A41EC010DB1E}" name="Total" dataDxfId="1">
      <calculatedColumnFormula>SUM(Table13[[#This Row],[Cost]:[Tax]])</calculatedColumnFormula>
    </tableColumn>
    <tableColumn id="7" xr3:uid="{E647619B-B1BF-46AE-8170-33F4ED2A2DE9}" name="Link (inserted as Hyperlink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du-makerlab.odoo.com/shop/product/potentiometer-30?search=potent" TargetMode="External"/><Relationship Id="rId13" Type="http://schemas.openxmlformats.org/officeDocument/2006/relationships/hyperlink" Target="https://www.amazon.ca/gp/product/B07X57LZ2R/ref=ppx_yo_dt_b_asin_title_o07_s00?ie=UTF8&amp;psc=1" TargetMode="External"/><Relationship Id="rId3" Type="http://schemas.openxmlformats.org/officeDocument/2006/relationships/hyperlink" Target="https://www.amazon.ca/Robojax-Temperature-Relative-Humidity-Sensor/dp/B09M7R99L4/ref=sr_1_5?crid=WLA62LCYH6WY&amp;keywords=dht11&amp;qid=1647306048&amp;s=industrial&amp;sprefix=dht11%2Cindustrial%2C73&amp;sr=1-5" TargetMode="External"/><Relationship Id="rId7" Type="http://schemas.openxmlformats.org/officeDocument/2006/relationships/hyperlink" Target="https://edu-makerlab.odoo.com/shop/product/usb-cable-68?search=USB" TargetMode="External"/><Relationship Id="rId12" Type="http://schemas.openxmlformats.org/officeDocument/2006/relationships/hyperlink" Target="https://www.amazon.ca/gp/product/B073HX1DK2/ref=ppx_yo_dt_b_asin_title_o00_s00?ie=UTF8&amp;psc=1" TargetMode="External"/><Relationship Id="rId2" Type="http://schemas.openxmlformats.org/officeDocument/2006/relationships/hyperlink" Target="https://edu-makerlab.odoo.com/shop/product/jumper-wires-44" TargetMode="External"/><Relationship Id="rId16" Type="http://schemas.openxmlformats.org/officeDocument/2006/relationships/table" Target="../tables/table1.xml"/><Relationship Id="rId1" Type="http://schemas.openxmlformats.org/officeDocument/2006/relationships/hyperlink" Target="https://edu-makerlab.odoo.com/shop/product/transistor-83?search=transistor" TargetMode="External"/><Relationship Id="rId6" Type="http://schemas.openxmlformats.org/officeDocument/2006/relationships/hyperlink" Target="https://edu-makerlab.odoo.com/shop/product/protoboard-51?search=board" TargetMode="External"/><Relationship Id="rId11" Type="http://schemas.openxmlformats.org/officeDocument/2006/relationships/hyperlink" Target="https://edu-makerlab.odoo.com/shop/product/lcd-screen-92?category=11" TargetMode="External"/><Relationship Id="rId5" Type="http://schemas.openxmlformats.org/officeDocument/2006/relationships/hyperlink" Target="https://edu-makerlab.odoo.com/shop/product/arduino-5?search=arduino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amazon.ca/URBEST-90mm-Cooling-Computer-Cooler/dp/B01CHXUSGS/ref=asc_df_B01CHXUSGS/?tag=googleshopc0c-20&amp;linkCode=df0&amp;hvadid=292968375828&amp;hvpos=&amp;hvnetw=g&amp;hvrand=13646520862966074192&amp;hvpone=&amp;hvptwo=&amp;hvqmt=&amp;hvdev=c&amp;hvdvcmdl=&amp;hvlocint=&amp;hvlocphy=9000673&amp;hvtargid=pla-493119463403&amp;psc=1" TargetMode="External"/><Relationship Id="rId4" Type="http://schemas.openxmlformats.org/officeDocument/2006/relationships/hyperlink" Target="https://edu-makerlab.odoo.com/shop/product/breadboard-53" TargetMode="External"/><Relationship Id="rId9" Type="http://schemas.openxmlformats.org/officeDocument/2006/relationships/hyperlink" Target="https://edu-makerlab.odoo.com/shop/product/resistor-6?search=resistor" TargetMode="External"/><Relationship Id="rId14" Type="http://schemas.openxmlformats.org/officeDocument/2006/relationships/hyperlink" Target="https://www.amazon.ca/gp/product/B07D6RNJVR/ref=ppx_yo_dt_b_asin_title_o02_s00?ie=UTF8&amp;psc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C163A-1F56-47DB-88DB-A92F2FB16B57}">
  <dimension ref="A1:H26"/>
  <sheetViews>
    <sheetView tabSelected="1" workbookViewId="0">
      <selection activeCell="A15" sqref="A15"/>
    </sheetView>
  </sheetViews>
  <sheetFormatPr defaultRowHeight="14.5" x14ac:dyDescent="0.35"/>
  <cols>
    <col min="1" max="1" width="42.36328125" style="40" customWidth="1"/>
    <col min="2" max="2" width="65.6328125" style="40" customWidth="1"/>
    <col min="3" max="4" width="7.6328125" style="43" customWidth="1"/>
    <col min="5" max="7" width="12.90625" style="43" customWidth="1"/>
    <col min="8" max="8" width="154" style="40" customWidth="1"/>
    <col min="9" max="9" width="48.1796875" customWidth="1"/>
  </cols>
  <sheetData>
    <row r="1" spans="1:8" ht="15.5" thickBot="1" x14ac:dyDescent="0.4">
      <c r="A1" s="17" t="s">
        <v>0</v>
      </c>
      <c r="B1" s="17" t="s">
        <v>1</v>
      </c>
      <c r="C1" s="1" t="s">
        <v>2</v>
      </c>
      <c r="D1" s="1" t="s">
        <v>3</v>
      </c>
      <c r="E1" s="3" t="s">
        <v>4</v>
      </c>
      <c r="F1" s="2" t="s">
        <v>65</v>
      </c>
      <c r="G1" s="2" t="s">
        <v>66</v>
      </c>
      <c r="H1" s="18" t="s">
        <v>5</v>
      </c>
    </row>
    <row r="2" spans="1:8" ht="28.5" thickBot="1" x14ac:dyDescent="0.4">
      <c r="A2" s="31" t="s">
        <v>64</v>
      </c>
      <c r="B2" s="32" t="s">
        <v>23</v>
      </c>
      <c r="C2" s="10">
        <v>1</v>
      </c>
      <c r="D2" s="10">
        <v>3</v>
      </c>
      <c r="E2" s="11">
        <v>1.5</v>
      </c>
      <c r="F2" s="11"/>
      <c r="G2" s="11">
        <f>SUM(Table13[[#This Row],[Cost]:[Tax]])</f>
        <v>1.5</v>
      </c>
      <c r="H2" s="28" t="s">
        <v>24</v>
      </c>
    </row>
    <row r="3" spans="1:8" ht="15" thickBot="1" x14ac:dyDescent="0.4">
      <c r="A3" s="33" t="s">
        <v>31</v>
      </c>
      <c r="B3" s="34" t="s">
        <v>29</v>
      </c>
      <c r="C3" s="12">
        <v>1</v>
      </c>
      <c r="D3" s="12">
        <v>1</v>
      </c>
      <c r="E3" s="13">
        <v>0.01</v>
      </c>
      <c r="F3" s="14"/>
      <c r="G3" s="14">
        <f>SUM(Table13[[#This Row],[Cost]:[Tax]])</f>
        <v>0.01</v>
      </c>
      <c r="H3" s="25" t="s">
        <v>32</v>
      </c>
    </row>
    <row r="4" spans="1:8" ht="15" thickBot="1" x14ac:dyDescent="0.4">
      <c r="A4" s="29" t="s">
        <v>28</v>
      </c>
      <c r="B4" s="30" t="s">
        <v>29</v>
      </c>
      <c r="C4" s="8">
        <v>1</v>
      </c>
      <c r="D4" s="8">
        <v>1</v>
      </c>
      <c r="E4" s="9">
        <v>0.95</v>
      </c>
      <c r="F4" s="47"/>
      <c r="G4" s="47">
        <f>SUM(Table13[[#This Row],[Cost]:[Tax]])</f>
        <v>0.95</v>
      </c>
      <c r="H4" s="25" t="s">
        <v>30</v>
      </c>
    </row>
    <row r="5" spans="1:8" ht="31.5" thickBot="1" x14ac:dyDescent="0.4">
      <c r="A5" s="19" t="s">
        <v>12</v>
      </c>
      <c r="B5" s="20" t="s">
        <v>13</v>
      </c>
      <c r="C5" s="4">
        <v>1</v>
      </c>
      <c r="D5" s="4">
        <v>15</v>
      </c>
      <c r="E5" s="5">
        <v>1.5</v>
      </c>
      <c r="F5" s="46"/>
      <c r="G5" s="46">
        <f>SUM(Table13[[#This Row],[Cost]:[Tax]])</f>
        <v>1.5</v>
      </c>
      <c r="H5" s="25" t="s">
        <v>14</v>
      </c>
    </row>
    <row r="6" spans="1:8" ht="16" thickBot="1" x14ac:dyDescent="0.4">
      <c r="A6" s="26" t="s">
        <v>63</v>
      </c>
      <c r="B6" s="27" t="s">
        <v>18</v>
      </c>
      <c r="C6" s="41">
        <v>1</v>
      </c>
      <c r="D6" s="41">
        <v>1</v>
      </c>
      <c r="E6" s="42">
        <v>5</v>
      </c>
      <c r="F6" s="42"/>
      <c r="G6" s="42">
        <f>SUM(Table13[[#This Row],[Cost]:[Tax]])</f>
        <v>5</v>
      </c>
      <c r="H6" s="28" t="s">
        <v>19</v>
      </c>
    </row>
    <row r="7" spans="1:8" ht="15" thickBot="1" x14ac:dyDescent="0.4">
      <c r="A7" s="29" t="s">
        <v>39</v>
      </c>
      <c r="B7" s="30"/>
      <c r="C7" s="8">
        <v>1</v>
      </c>
      <c r="D7" s="8">
        <v>1</v>
      </c>
      <c r="E7" s="9">
        <v>10.56</v>
      </c>
      <c r="F7" s="47"/>
      <c r="G7" s="47">
        <f>SUM(Table13[[#This Row],[Cost]:[Tax]])</f>
        <v>10.56</v>
      </c>
      <c r="H7" s="25" t="s">
        <v>40</v>
      </c>
    </row>
    <row r="8" spans="1:8" ht="15" thickBot="1" x14ac:dyDescent="0.4">
      <c r="A8" s="29" t="s">
        <v>25</v>
      </c>
      <c r="B8" s="30" t="s">
        <v>26</v>
      </c>
      <c r="C8" s="8">
        <v>1</v>
      </c>
      <c r="D8" s="8">
        <v>1</v>
      </c>
      <c r="E8" s="9">
        <v>7</v>
      </c>
      <c r="F8" s="47"/>
      <c r="G8" s="47">
        <f>SUM(Table13[[#This Row],[Cost]:[Tax]])</f>
        <v>7</v>
      </c>
      <c r="H8" s="25" t="s">
        <v>27</v>
      </c>
    </row>
    <row r="9" spans="1:8" ht="15" thickBot="1" x14ac:dyDescent="0.4">
      <c r="A9" s="29" t="s">
        <v>20</v>
      </c>
      <c r="B9" s="30" t="s">
        <v>21</v>
      </c>
      <c r="C9" s="8">
        <v>1</v>
      </c>
      <c r="D9" s="8">
        <v>1</v>
      </c>
      <c r="E9" s="9">
        <v>9</v>
      </c>
      <c r="F9" s="47"/>
      <c r="G9" s="47">
        <f>SUM(Table13[[#This Row],[Cost]:[Tax]])</f>
        <v>9</v>
      </c>
      <c r="H9" s="25" t="s">
        <v>22</v>
      </c>
    </row>
    <row r="10" spans="1:8" ht="16" thickBot="1" x14ac:dyDescent="0.4">
      <c r="A10" s="22" t="s">
        <v>9</v>
      </c>
      <c r="B10" s="23" t="s">
        <v>10</v>
      </c>
      <c r="C10" s="6">
        <v>1</v>
      </c>
      <c r="D10" s="6">
        <v>1</v>
      </c>
      <c r="E10" s="7">
        <v>0.15</v>
      </c>
      <c r="F10" s="45"/>
      <c r="G10" s="45">
        <f>SUM(Table13[[#This Row],[Cost]:[Tax]])</f>
        <v>0.15</v>
      </c>
      <c r="H10" s="25" t="s">
        <v>11</v>
      </c>
    </row>
    <row r="11" spans="1:8" ht="44" thickBot="1" x14ac:dyDescent="0.4">
      <c r="A11" s="35" t="s">
        <v>36</v>
      </c>
      <c r="B11" s="36" t="s">
        <v>37</v>
      </c>
      <c r="C11" s="10">
        <v>1</v>
      </c>
      <c r="D11" s="10">
        <v>1</v>
      </c>
      <c r="E11" s="11">
        <v>13.99</v>
      </c>
      <c r="F11" s="11">
        <f>Table13[[#This Row],[Cost]]*0.13</f>
        <v>1.8187</v>
      </c>
      <c r="G11" s="11">
        <f>SUM(Table13[[#This Row],[Cost]:[Tax]])</f>
        <v>15.8087</v>
      </c>
      <c r="H11" s="28" t="s">
        <v>38</v>
      </c>
    </row>
    <row r="12" spans="1:8" ht="29.5" thickBot="1" x14ac:dyDescent="0.4">
      <c r="A12" s="22" t="s">
        <v>15</v>
      </c>
      <c r="B12" s="24" t="s">
        <v>16</v>
      </c>
      <c r="C12" s="6">
        <v>1</v>
      </c>
      <c r="D12" s="6">
        <v>1</v>
      </c>
      <c r="E12" s="7">
        <v>12.35</v>
      </c>
      <c r="F12" s="45">
        <f>Table13[[#This Row],[Cost]]*0.13</f>
        <v>1.6054999999999999</v>
      </c>
      <c r="G12" s="45">
        <f>SUM(Table13[[#This Row],[Cost]:[Tax]])</f>
        <v>13.955499999999999</v>
      </c>
      <c r="H12" s="25" t="s">
        <v>17</v>
      </c>
    </row>
    <row r="13" spans="1:8" ht="15" thickBot="1" x14ac:dyDescent="0.4">
      <c r="A13" s="29" t="s">
        <v>45</v>
      </c>
      <c r="B13" s="30" t="s">
        <v>69</v>
      </c>
      <c r="C13" s="8">
        <v>1</v>
      </c>
      <c r="D13" s="8">
        <v>1</v>
      </c>
      <c r="E13" s="9">
        <v>7.99</v>
      </c>
      <c r="F13" s="47">
        <f>Table13[[#This Row],[Cost]]*0.13</f>
        <v>1.0387</v>
      </c>
      <c r="G13" s="47">
        <f>SUM(Table13[[#This Row],[Cost]:[Tax]])</f>
        <v>9.0287000000000006</v>
      </c>
      <c r="H13" s="37" t="s">
        <v>43</v>
      </c>
    </row>
    <row r="14" spans="1:8" ht="15" thickBot="1" x14ac:dyDescent="0.4">
      <c r="A14" s="29" t="s">
        <v>49</v>
      </c>
      <c r="B14" s="30" t="s">
        <v>50</v>
      </c>
      <c r="C14" s="8">
        <v>1</v>
      </c>
      <c r="D14" s="8">
        <v>1</v>
      </c>
      <c r="E14" s="9">
        <v>2.4900000000000002</v>
      </c>
      <c r="F14" s="47">
        <f>Table13[[#This Row],[Cost]]*0.13</f>
        <v>0.32370000000000004</v>
      </c>
      <c r="G14" s="47">
        <f>SUM(Table13[[#This Row],[Cost]:[Tax]])</f>
        <v>2.8137000000000003</v>
      </c>
      <c r="H14" s="37" t="s">
        <v>43</v>
      </c>
    </row>
    <row r="15" spans="1:8" ht="15" thickBot="1" x14ac:dyDescent="0.4">
      <c r="A15" s="29" t="s">
        <v>42</v>
      </c>
      <c r="B15" s="30" t="s">
        <v>70</v>
      </c>
      <c r="C15" s="8">
        <v>1</v>
      </c>
      <c r="D15" s="8">
        <v>1</v>
      </c>
      <c r="E15" s="9">
        <v>21.99</v>
      </c>
      <c r="F15" s="47">
        <f>Table13[[#This Row],[Cost]]*0.13</f>
        <v>2.8586999999999998</v>
      </c>
      <c r="G15" s="47">
        <f>SUM(Table13[[#This Row],[Cost]:[Tax]])</f>
        <v>24.848699999999997</v>
      </c>
      <c r="H15" s="37" t="s">
        <v>43</v>
      </c>
    </row>
    <row r="16" spans="1:8" ht="15" thickBot="1" x14ac:dyDescent="0.4">
      <c r="A16" s="33" t="s">
        <v>57</v>
      </c>
      <c r="B16" s="34" t="s">
        <v>58</v>
      </c>
      <c r="C16" s="12">
        <v>1</v>
      </c>
      <c r="D16" s="12">
        <v>5</v>
      </c>
      <c r="E16" s="13">
        <v>7.99</v>
      </c>
      <c r="F16" s="14">
        <f>Table13[[#This Row],[Cost]]*0.13</f>
        <v>1.0387</v>
      </c>
      <c r="G16" s="14">
        <f>SUM(Table13[[#This Row],[Cost]:[Tax]])</f>
        <v>9.0287000000000006</v>
      </c>
      <c r="H16" s="25" t="s">
        <v>59</v>
      </c>
    </row>
    <row r="17" spans="1:8" ht="28.5" thickBot="1" x14ac:dyDescent="0.4">
      <c r="A17" s="29" t="s">
        <v>60</v>
      </c>
      <c r="B17" s="30" t="s">
        <v>61</v>
      </c>
      <c r="C17" s="8">
        <v>1</v>
      </c>
      <c r="D17" s="8">
        <v>5</v>
      </c>
      <c r="E17" s="9">
        <v>17.989999999999998</v>
      </c>
      <c r="F17" s="47">
        <f>Table13[[#This Row],[Cost]]*0.13</f>
        <v>2.3386999999999998</v>
      </c>
      <c r="G17" s="47">
        <f>SUM(Table13[[#This Row],[Cost]:[Tax]])</f>
        <v>20.328699999999998</v>
      </c>
      <c r="H17" s="25" t="s">
        <v>62</v>
      </c>
    </row>
    <row r="18" spans="1:8" ht="15" thickBot="1" x14ac:dyDescent="0.4">
      <c r="A18" s="29" t="s">
        <v>33</v>
      </c>
      <c r="B18" s="30" t="s">
        <v>34</v>
      </c>
      <c r="C18" s="8">
        <v>1</v>
      </c>
      <c r="D18" s="8">
        <v>1</v>
      </c>
      <c r="E18" s="9">
        <v>8.59</v>
      </c>
      <c r="F18" s="47">
        <f>Table13[[#This Row],[Cost]]*0.13</f>
        <v>1.1167</v>
      </c>
      <c r="G18" s="47">
        <f>SUM(Table13[[#This Row],[Cost]:[Tax]])</f>
        <v>9.7066999999999997</v>
      </c>
      <c r="H18" s="25" t="s">
        <v>35</v>
      </c>
    </row>
    <row r="19" spans="1:8" ht="16" thickBot="1" x14ac:dyDescent="0.4">
      <c r="A19" s="29" t="s">
        <v>41</v>
      </c>
      <c r="B19" s="30" t="s">
        <v>54</v>
      </c>
      <c r="C19" s="8">
        <v>1</v>
      </c>
      <c r="D19" s="8">
        <v>1</v>
      </c>
      <c r="E19" s="7">
        <v>0</v>
      </c>
      <c r="F19" s="48">
        <f>Table13[[#This Row],[Cost]]*0.13</f>
        <v>0</v>
      </c>
      <c r="G19" s="48">
        <f>SUM(Table13[[#This Row],[Cost]:[Tax]])</f>
        <v>0</v>
      </c>
      <c r="H19" s="37" t="s">
        <v>53</v>
      </c>
    </row>
    <row r="20" spans="1:8" ht="16" thickBot="1" x14ac:dyDescent="0.4">
      <c r="A20" s="33" t="s">
        <v>51</v>
      </c>
      <c r="B20" s="34" t="s">
        <v>52</v>
      </c>
      <c r="C20" s="12">
        <v>1</v>
      </c>
      <c r="D20" s="12">
        <v>2</v>
      </c>
      <c r="E20" s="5">
        <v>0</v>
      </c>
      <c r="F20" s="46">
        <f>Table13[[#This Row],[Cost]]*0.13</f>
        <v>0</v>
      </c>
      <c r="G20" s="46">
        <f>SUM(Table13[[#This Row],[Cost]:[Tax]])</f>
        <v>0</v>
      </c>
      <c r="H20" s="21" t="s">
        <v>53</v>
      </c>
    </row>
    <row r="21" spans="1:8" ht="15" thickBot="1" x14ac:dyDescent="0.4">
      <c r="A21" s="33" t="s">
        <v>41</v>
      </c>
      <c r="B21" s="30" t="s">
        <v>68</v>
      </c>
      <c r="C21" s="12">
        <v>1</v>
      </c>
      <c r="D21" s="12">
        <v>1</v>
      </c>
      <c r="E21" s="13">
        <v>2</v>
      </c>
      <c r="F21" s="14">
        <f>Table13[[#This Row],[Cost]]*0.13</f>
        <v>0.26</v>
      </c>
      <c r="G21" s="14">
        <f>SUM(Table13[[#This Row],[Cost]:[Tax]])</f>
        <v>2.2599999999999998</v>
      </c>
      <c r="H21" s="21" t="s">
        <v>48</v>
      </c>
    </row>
    <row r="22" spans="1:8" ht="28.5" thickBot="1" x14ac:dyDescent="0.4">
      <c r="A22" s="29" t="s">
        <v>55</v>
      </c>
      <c r="B22" s="30" t="s">
        <v>56</v>
      </c>
      <c r="C22" s="8">
        <v>1</v>
      </c>
      <c r="D22" s="8">
        <v>1</v>
      </c>
      <c r="E22" s="9">
        <v>0</v>
      </c>
      <c r="F22" s="49">
        <f>Table13[[#This Row],[Cost]]*0.13</f>
        <v>0</v>
      </c>
      <c r="G22" s="49">
        <f>SUM(Table13[[#This Row],[Cost]:[Tax]])</f>
        <v>0</v>
      </c>
      <c r="H22" s="37" t="s">
        <v>53</v>
      </c>
    </row>
    <row r="23" spans="1:8" ht="15" thickBot="1" x14ac:dyDescent="0.4">
      <c r="A23" s="33" t="s">
        <v>44</v>
      </c>
      <c r="B23" s="30" t="s">
        <v>67</v>
      </c>
      <c r="C23" s="12">
        <v>1</v>
      </c>
      <c r="D23" s="12">
        <v>2</v>
      </c>
      <c r="E23" s="13">
        <v>15.84</v>
      </c>
      <c r="F23" s="14">
        <f>Table13[[#This Row],[Cost]]*0.13</f>
        <v>2.0592000000000001</v>
      </c>
      <c r="G23" s="14">
        <f>SUM(Table13[[#This Row],[Cost]:[Tax]])</f>
        <v>17.8992</v>
      </c>
      <c r="H23" s="21" t="s">
        <v>8</v>
      </c>
    </row>
    <row r="24" spans="1:8" ht="15" thickBot="1" x14ac:dyDescent="0.4">
      <c r="A24" s="33" t="s">
        <v>46</v>
      </c>
      <c r="B24" s="34" t="s">
        <v>47</v>
      </c>
      <c r="C24" s="12">
        <v>20</v>
      </c>
      <c r="D24" s="12">
        <v>1</v>
      </c>
      <c r="E24" s="13">
        <v>2.25</v>
      </c>
      <c r="F24" s="14">
        <f>Table13[[#This Row],[Cost]]*0.13</f>
        <v>0.29249999999999998</v>
      </c>
      <c r="G24" s="14">
        <f>SUM(Table13[[#This Row],[Cost]:[Tax]])</f>
        <v>2.5425</v>
      </c>
      <c r="H24" s="21" t="s">
        <v>48</v>
      </c>
    </row>
    <row r="25" spans="1:8" ht="31.5" thickBot="1" x14ac:dyDescent="0.4">
      <c r="A25" s="19" t="s">
        <v>6</v>
      </c>
      <c r="B25" s="20" t="s">
        <v>7</v>
      </c>
      <c r="C25" s="4">
        <v>100</v>
      </c>
      <c r="D25" s="4">
        <v>1</v>
      </c>
      <c r="E25" s="5">
        <v>5.68</v>
      </c>
      <c r="F25" s="44">
        <f>Table13[[#This Row],[Cost]]*0.13</f>
        <v>0.73839999999999995</v>
      </c>
      <c r="G25" s="44">
        <f>SUM(Table13[[#This Row],[Cost]:[Tax]])</f>
        <v>6.4184000000000001</v>
      </c>
      <c r="H25" s="21" t="s">
        <v>8</v>
      </c>
    </row>
    <row r="26" spans="1:8" ht="16" thickBot="1" x14ac:dyDescent="0.4">
      <c r="A26" s="38" t="s">
        <v>66</v>
      </c>
      <c r="B26" s="38"/>
      <c r="C26" s="15"/>
      <c r="D26" s="15"/>
      <c r="E26" s="5">
        <f>SUM(E2:E25)</f>
        <v>154.82</v>
      </c>
      <c r="F26" s="16">
        <f>Table13[[#This Row],[Cost]]*0.13</f>
        <v>20.1266</v>
      </c>
      <c r="G26" s="16">
        <f>SUM(Table13[[#This Row],[Cost]:[Tax]])</f>
        <v>174.94659999999999</v>
      </c>
      <c r="H26" s="39"/>
    </row>
  </sheetData>
  <hyperlinks>
    <hyperlink ref="H10" r:id="rId1" location="attr=231" display="https://edu-makerlab.odoo.com/shop/product/transistor-83?search=transistor - attr=231" xr:uid="{E2CB0B56-95FD-46AA-91FF-C7883A89D294}"/>
    <hyperlink ref="H5" r:id="rId2" location="attr=45" display="https://edu-makerlab.odoo.com/shop/product/jumper-wires-44 - attr=45" xr:uid="{AE650DFA-9C7D-41E4-9A97-4B48B6511BF3}"/>
    <hyperlink ref="H12" r:id="rId3" xr:uid="{C2DBBCD0-A55C-466A-B215-8524F0924801}"/>
    <hyperlink ref="H6" r:id="rId4" location="attr=59" display="https://edu-makerlab.odoo.com/shop/product/breadboard-53 - attr=59" xr:uid="{7990A606-B123-410F-A0F6-BF7D3C97E8C3}"/>
    <hyperlink ref="H9" r:id="rId5" location="attr=5" display="https://edu-makerlab.odoo.com/shop/product/arduino-5?search=arduino - attr=5" xr:uid="{854FCFB2-D79D-4AB5-B984-908C8536F6A8}"/>
    <hyperlink ref="H2" r:id="rId6" location="attr=5" display="https://edu-makerlab.odoo.com/shop/product/protoboard-51?search=board - attr=5" xr:uid="{BB276221-FBB1-42E0-8549-FD22EB32E50A}"/>
    <hyperlink ref="H8" r:id="rId7" location="attr=80" display="https://edu-makerlab.odoo.com/shop/product/usb-cable-68?search=USB - attr=80" xr:uid="{D9CADAD6-F008-4B20-AFDE-87F5ECAA731E}"/>
    <hyperlink ref="H4" r:id="rId8" location="attr=" display="https://edu-makerlab.odoo.com/shop/product/potentiometer-30?search=potent - attr=" xr:uid="{8B6C5F76-6E79-490B-82E4-CF3445C85D6D}"/>
    <hyperlink ref="H3" r:id="rId9" location="attr=11" display="https://edu-makerlab.odoo.com/shop/product/resistor-6?search=resistor - attr=11" xr:uid="{AEA7783D-4D1E-47AC-AC66-966D83589AA6}"/>
    <hyperlink ref="H11" r:id="rId10" display="https://www.amazon.ca/URBEST-90mm-Cooling-Computer-Cooler/dp/B01CHXUSGS/ref=asc_df_B01CHXUSGS/?tag=googleshopc0c-20&amp;linkCode=df0&amp;hvadid=292968375828&amp;hvpos=&amp;hvnetw=g&amp;hvrand=13646520862966074192&amp;hvpone=&amp;hvptwo=&amp;hvqmt=&amp;hvdev=c&amp;hvdvcmdl=&amp;hvlocint=&amp;hvlocphy=9000673&amp;hvtargid=pla-493119463403&amp;psc=1" xr:uid="{76727623-53F6-47C3-8AF1-8488CDB9013F}"/>
    <hyperlink ref="H7" r:id="rId11" location="attr=171,224" display="https://edu-makerlab.odoo.com/shop/product/lcd-screen-92?category=11 - attr=171,224" xr:uid="{B8005B5B-0083-4429-BE38-AE9A0B1D073C}"/>
    <hyperlink ref="H18" r:id="rId12" display="https://www.amazon.ca/gp/product/B073HX1DK2/ref=ppx_yo_dt_b_asin_title_o00_s00?ie=UTF8&amp;psc=1" xr:uid="{C22EAEE2-4E72-48A0-99C5-F87C87A29EFA}"/>
    <hyperlink ref="H17" r:id="rId13" display="https://www.amazon.ca/gp/product/B07X57LZ2R/ref=ppx_yo_dt_b_asin_title_o07_s00?ie=UTF8&amp;psc=1" xr:uid="{937A06BE-D9A9-4507-884E-2EEE06D0EC10}"/>
    <hyperlink ref="H16" r:id="rId14" display="https://www.amazon.ca/gp/product/B07D6RNJVR/ref=ppx_yo_dt_b_asin_title_o02_s00?ie=UTF8&amp;psc=1" xr:uid="{C0B6CD8A-FC89-4A96-B3EE-53E5DFBE45CF}"/>
  </hyperlinks>
  <pageMargins left="0.7" right="0.7" top="0.75" bottom="0.75" header="0.3" footer="0.3"/>
  <pageSetup orientation="portrait" horizontalDpi="0" verticalDpi="0" r:id="rId15"/>
  <tableParts count="1">
    <tablePart r:id="rId1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Kayla Sun</dc:creator>
  <cp:lastModifiedBy>Kayla Sun</cp:lastModifiedBy>
  <dcterms:created xsi:type="dcterms:W3CDTF">2022-04-18T22:31:46Z</dcterms:created>
  <dcterms:modified xsi:type="dcterms:W3CDTF">2022-04-18T23:41:28Z</dcterms:modified>
</cp:coreProperties>
</file>