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alculator"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B3">
      <text>
        <t xml:space="preserve">Constant Dry Air Specific Heat</t>
      </text>
    </comment>
    <comment authorId="0" ref="F3">
      <text>
        <t xml:space="preserve">Constant Dry Air Specific Heat</t>
      </text>
    </comment>
    <comment authorId="0" ref="J3">
      <text>
        <t xml:space="preserve">Constant Dry Air Specific Heat</t>
      </text>
    </comment>
    <comment authorId="0" ref="B4">
      <text>
        <t xml:space="preserve">Constant Dry air density</t>
      </text>
    </comment>
    <comment authorId="0" ref="F4">
      <text>
        <t xml:space="preserve">Constant Dry air density</t>
      </text>
    </comment>
    <comment authorId="0" ref="J4">
      <text>
        <t xml:space="preserve">Constant Dry air density</t>
      </text>
    </comment>
    <comment authorId="0" ref="B7">
      <text>
        <t xml:space="preserve">Input the height of the room</t>
      </text>
    </comment>
    <comment authorId="0" ref="F7">
      <text>
        <t xml:space="preserve">Input the height of the room</t>
      </text>
    </comment>
    <comment authorId="0" ref="J7">
      <text>
        <t xml:space="preserve">Input the height of the room</t>
      </text>
    </comment>
    <comment authorId="0" ref="B8">
      <text>
        <t xml:space="preserve">Input the room area</t>
      </text>
    </comment>
    <comment authorId="0" ref="F8">
      <text>
        <t xml:space="preserve">Input the room area</t>
      </text>
    </comment>
    <comment authorId="0" ref="J8">
      <text>
        <t xml:space="preserve">Input the room area</t>
      </text>
    </comment>
    <comment authorId="0" ref="B9">
      <text>
        <t xml:space="preserve">Input the starting temperature</t>
      </text>
    </comment>
    <comment authorId="0" ref="F9">
      <text>
        <t xml:space="preserve">Input the starting temperature</t>
      </text>
    </comment>
    <comment authorId="0" ref="J9">
      <text>
        <t xml:space="preserve">Input the starting temperature</t>
      </text>
    </comment>
    <comment authorId="0" ref="B10">
      <text>
        <t xml:space="preserve">Enter the target temperature</t>
      </text>
    </comment>
    <comment authorId="0" ref="F10">
      <text>
        <t xml:space="preserve">Enter the target temperature</t>
      </text>
    </comment>
    <comment authorId="0" ref="J10">
      <text>
        <t xml:space="preserve">Enter the target temperature</t>
      </text>
    </comment>
    <comment authorId="0" ref="B11">
      <text>
        <t xml:space="preserve">Enter the source voltage</t>
      </text>
    </comment>
    <comment authorId="0" ref="F11">
      <text>
        <t xml:space="preserve">Enter the resistance value</t>
      </text>
    </comment>
    <comment authorId="0" ref="J11">
      <text>
        <t xml:space="preserve">Enter the resistance value</t>
      </text>
    </comment>
    <comment authorId="0" ref="B12">
      <text>
        <t xml:space="preserve">Enter the resistance value</t>
      </text>
    </comment>
    <comment authorId="0" ref="F12">
      <text>
        <t xml:space="preserve">Enter the time in minutes</t>
      </text>
    </comment>
    <comment authorId="0" ref="J12">
      <text>
        <t xml:space="preserve">Enter the source voltage</t>
      </text>
    </comment>
    <comment authorId="0" ref="B13">
      <text>
        <t xml:space="preserve">Enter the time in minutes</t>
      </text>
    </comment>
    <comment authorId="0" ref="F13">
      <text>
        <t xml:space="preserve">Enter the number of resistances</t>
      </text>
    </comment>
    <comment authorId="0" ref="J13">
      <text>
        <t xml:space="preserve">Enter the number of resistances</t>
      </text>
    </comment>
  </commentList>
</comments>
</file>

<file path=xl/sharedStrings.xml><?xml version="1.0" encoding="utf-8"?>
<sst xmlns="http://schemas.openxmlformats.org/spreadsheetml/2006/main" count="103" uniqueCount="41">
  <si>
    <t>Calculate Number of Resistor</t>
  </si>
  <si>
    <t>Calculate Voltage</t>
  </si>
  <si>
    <t>Calculate time of heat</t>
  </si>
  <si>
    <t>READ ME:</t>
  </si>
  <si>
    <t>Constants</t>
  </si>
  <si>
    <t>Value</t>
  </si>
  <si>
    <t>Unit</t>
  </si>
  <si>
    <t>This calculator was used to calcualte the number of resistors, voltage and time of heat needed to heat between specific temperatures. To use it, simply adjust the variable section with the desired values and the calculations will automatically update.</t>
  </si>
  <si>
    <t>Dry Air Specific Heat</t>
  </si>
  <si>
    <t>J/gK</t>
  </si>
  <si>
    <t>Dry Hair Specific Heat</t>
  </si>
  <si>
    <t>Dry Air Density</t>
  </si>
  <si>
    <t>g/m^3</t>
  </si>
  <si>
    <t>Variables</t>
  </si>
  <si>
    <t>Room Height</t>
  </si>
  <si>
    <t>m</t>
  </si>
  <si>
    <t>Room Area</t>
  </si>
  <si>
    <t>m^2</t>
  </si>
  <si>
    <t>Starting Temperature</t>
  </si>
  <si>
    <t>celcius</t>
  </si>
  <si>
    <t>Starting Tempature</t>
  </si>
  <si>
    <t>Target Temperature</t>
  </si>
  <si>
    <t>Target Tempature</t>
  </si>
  <si>
    <t>Source Voltage</t>
  </si>
  <si>
    <t>volt</t>
  </si>
  <si>
    <t>Resistance Value</t>
  </si>
  <si>
    <t>ohm</t>
  </si>
  <si>
    <t>Time to heat room</t>
  </si>
  <si>
    <t>minutes</t>
  </si>
  <si>
    <t>Voltage</t>
  </si>
  <si>
    <t>Number of resistance</t>
  </si>
  <si>
    <t>Computed Values</t>
  </si>
  <si>
    <t>Energy to heat room</t>
  </si>
  <si>
    <t>J</t>
  </si>
  <si>
    <t>Power to heat room</t>
  </si>
  <si>
    <t>watt</t>
  </si>
  <si>
    <t>Total Current</t>
  </si>
  <si>
    <t>A</t>
  </si>
  <si>
    <t>V</t>
  </si>
  <si>
    <t>Number of resistor</t>
  </si>
  <si>
    <t>Resistor Wattage Rating</t>
  </si>
</sst>
</file>

<file path=xl/styles.xml><?xml version="1.0" encoding="utf-8"?>
<styleSheet xmlns="http://schemas.openxmlformats.org/spreadsheetml/2006/main" xmlns:x14ac="http://schemas.microsoft.com/office/spreadsheetml/2009/9/ac" xmlns:mc="http://schemas.openxmlformats.org/markup-compatibility/2006">
  <fonts count="4">
    <font>
      <sz val="10.0"/>
      <color rgb="FF000000"/>
      <name val="Arial"/>
      <scheme val="minor"/>
    </font>
    <font>
      <b/>
      <u/>
      <sz val="14.0"/>
      <color theme="1"/>
      <name val="Times New Roman"/>
    </font>
    <font>
      <sz val="14.0"/>
      <color theme="1"/>
      <name val="Times New Roman"/>
    </font>
    <font>
      <b/>
      <sz val="14.0"/>
      <color theme="1"/>
      <name val="Times New Roman"/>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12">
    <xf borderId="0" fillId="0" fontId="0" numFmtId="0" xfId="0" applyAlignment="1" applyFont="1">
      <alignment readingOrder="0" shrinkToFit="0" vertical="bottom" wrapText="0"/>
    </xf>
    <xf borderId="0" fillId="0" fontId="1" numFmtId="0" xfId="0" applyAlignment="1" applyFont="1">
      <alignment vertical="bottom"/>
    </xf>
    <xf borderId="0" fillId="0" fontId="2" numFmtId="0" xfId="0" applyAlignment="1" applyFont="1">
      <alignment vertical="bottom"/>
    </xf>
    <xf borderId="0" fillId="0" fontId="3" numFmtId="0" xfId="0" applyAlignment="1" applyFont="1">
      <alignment vertical="bottom"/>
    </xf>
    <xf borderId="0" fillId="0" fontId="2" numFmtId="0" xfId="0" applyAlignment="1" applyFont="1">
      <alignment shrinkToFit="0" vertical="top" wrapText="1"/>
    </xf>
    <xf borderId="0" fillId="0" fontId="2" numFmtId="4" xfId="0" applyAlignment="1" applyFont="1" applyNumberFormat="1">
      <alignment horizontal="right" vertical="bottom"/>
    </xf>
    <xf borderId="0" fillId="0" fontId="2" numFmtId="0" xfId="0" applyAlignment="1" applyFont="1">
      <alignment horizontal="right" vertical="bottom"/>
    </xf>
    <xf borderId="0" fillId="0" fontId="2" numFmtId="0" xfId="0" applyAlignment="1" applyFont="1">
      <alignment vertical="top"/>
    </xf>
    <xf borderId="0" fillId="0" fontId="3" numFmtId="0" xfId="0" applyAlignment="1" applyFont="1">
      <alignment horizontal="right" vertical="bottom"/>
    </xf>
    <xf borderId="0" fillId="2" fontId="3" numFmtId="0" xfId="0" applyAlignment="1" applyFill="1" applyFont="1">
      <alignment vertical="bottom"/>
    </xf>
    <xf borderId="0" fillId="2" fontId="3" numFmtId="0" xfId="0" applyAlignment="1" applyFont="1">
      <alignment horizontal="right" vertical="bottom"/>
    </xf>
    <xf borderId="0" fillId="0" fontId="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7.63"/>
    <col customWidth="1" min="5" max="5" width="21.88"/>
    <col customWidth="1" min="9" max="9" width="24.13"/>
  </cols>
  <sheetData>
    <row r="1">
      <c r="A1" s="1" t="s">
        <v>0</v>
      </c>
      <c r="D1" s="2"/>
      <c r="E1" s="1" t="s">
        <v>1</v>
      </c>
      <c r="H1" s="2"/>
      <c r="I1" s="1" t="s">
        <v>2</v>
      </c>
      <c r="L1" s="2"/>
      <c r="M1" s="1" t="s">
        <v>3</v>
      </c>
    </row>
    <row r="2">
      <c r="A2" s="3" t="s">
        <v>4</v>
      </c>
      <c r="B2" s="3" t="s">
        <v>5</v>
      </c>
      <c r="C2" s="3" t="s">
        <v>6</v>
      </c>
      <c r="D2" s="2"/>
      <c r="E2" s="3" t="s">
        <v>4</v>
      </c>
      <c r="F2" s="3" t="s">
        <v>5</v>
      </c>
      <c r="G2" s="3" t="s">
        <v>6</v>
      </c>
      <c r="H2" s="2"/>
      <c r="I2" s="3" t="s">
        <v>4</v>
      </c>
      <c r="J2" s="3" t="s">
        <v>5</v>
      </c>
      <c r="K2" s="3" t="s">
        <v>6</v>
      </c>
      <c r="L2" s="2"/>
      <c r="M2" s="4" t="s">
        <v>7</v>
      </c>
    </row>
    <row r="3">
      <c r="A3" s="2" t="s">
        <v>8</v>
      </c>
      <c r="B3" s="5">
        <v>1.0</v>
      </c>
      <c r="C3" s="2" t="s">
        <v>9</v>
      </c>
      <c r="D3" s="2"/>
      <c r="E3" s="2" t="s">
        <v>10</v>
      </c>
      <c r="F3" s="5">
        <v>1.0</v>
      </c>
      <c r="G3" s="2" t="s">
        <v>9</v>
      </c>
      <c r="H3" s="2"/>
      <c r="I3" s="2" t="s">
        <v>10</v>
      </c>
      <c r="J3" s="5">
        <v>1.0</v>
      </c>
      <c r="K3" s="2" t="s">
        <v>9</v>
      </c>
      <c r="L3" s="2"/>
    </row>
    <row r="4">
      <c r="A4" s="2" t="s">
        <v>11</v>
      </c>
      <c r="B4" s="6">
        <v>1275.0</v>
      </c>
      <c r="C4" s="2" t="s">
        <v>12</v>
      </c>
      <c r="D4" s="2"/>
      <c r="E4" s="2" t="s">
        <v>11</v>
      </c>
      <c r="F4" s="6">
        <v>1275.0</v>
      </c>
      <c r="G4" s="2" t="s">
        <v>12</v>
      </c>
      <c r="H4" s="2"/>
      <c r="I4" s="2" t="s">
        <v>11</v>
      </c>
      <c r="J4" s="6">
        <v>1275.0</v>
      </c>
      <c r="K4" s="2" t="s">
        <v>12</v>
      </c>
      <c r="L4" s="2"/>
    </row>
    <row r="5">
      <c r="A5" s="2"/>
      <c r="B5" s="2"/>
      <c r="C5" s="2"/>
      <c r="D5" s="2"/>
      <c r="E5" s="2"/>
      <c r="F5" s="2"/>
      <c r="G5" s="2"/>
      <c r="H5" s="2"/>
      <c r="I5" s="2"/>
      <c r="J5" s="2"/>
      <c r="K5" s="2"/>
      <c r="L5" s="2"/>
    </row>
    <row r="6">
      <c r="A6" s="3" t="s">
        <v>13</v>
      </c>
      <c r="B6" s="3" t="s">
        <v>5</v>
      </c>
      <c r="C6" s="3" t="s">
        <v>6</v>
      </c>
      <c r="D6" s="2"/>
      <c r="E6" s="3" t="s">
        <v>13</v>
      </c>
      <c r="F6" s="3" t="s">
        <v>5</v>
      </c>
      <c r="G6" s="3" t="s">
        <v>6</v>
      </c>
      <c r="H6" s="2"/>
      <c r="I6" s="3" t="s">
        <v>13</v>
      </c>
      <c r="J6" s="3" t="s">
        <v>5</v>
      </c>
      <c r="K6" s="3" t="s">
        <v>6</v>
      </c>
      <c r="L6" s="2"/>
    </row>
    <row r="7">
      <c r="A7" s="2" t="s">
        <v>14</v>
      </c>
      <c r="B7" s="6">
        <v>0.71</v>
      </c>
      <c r="C7" s="2" t="s">
        <v>15</v>
      </c>
      <c r="D7" s="2"/>
      <c r="E7" s="2" t="s">
        <v>14</v>
      </c>
      <c r="F7" s="6">
        <v>0.71</v>
      </c>
      <c r="G7" s="2" t="s">
        <v>15</v>
      </c>
      <c r="H7" s="2"/>
      <c r="I7" s="2" t="s">
        <v>14</v>
      </c>
      <c r="J7" s="6">
        <v>0.71</v>
      </c>
      <c r="K7" s="2" t="s">
        <v>15</v>
      </c>
      <c r="L7" s="2"/>
    </row>
    <row r="8">
      <c r="A8" s="2" t="s">
        <v>16</v>
      </c>
      <c r="B8" s="6">
        <v>0.2706</v>
      </c>
      <c r="C8" s="2" t="s">
        <v>17</v>
      </c>
      <c r="D8" s="2"/>
      <c r="E8" s="2" t="s">
        <v>16</v>
      </c>
      <c r="F8" s="6">
        <v>0.2706</v>
      </c>
      <c r="G8" s="2" t="s">
        <v>17</v>
      </c>
      <c r="H8" s="2"/>
      <c r="I8" s="2" t="s">
        <v>16</v>
      </c>
      <c r="J8" s="6">
        <v>0.2706</v>
      </c>
      <c r="K8" s="2" t="s">
        <v>17</v>
      </c>
      <c r="L8" s="2"/>
    </row>
    <row r="9">
      <c r="A9" s="2" t="s">
        <v>18</v>
      </c>
      <c r="B9" s="6">
        <v>17.0</v>
      </c>
      <c r="C9" s="2" t="s">
        <v>19</v>
      </c>
      <c r="D9" s="2"/>
      <c r="E9" s="2" t="s">
        <v>20</v>
      </c>
      <c r="F9" s="6">
        <v>17.0</v>
      </c>
      <c r="G9" s="2" t="s">
        <v>19</v>
      </c>
      <c r="H9" s="2"/>
      <c r="I9" s="2" t="s">
        <v>20</v>
      </c>
      <c r="J9" s="6">
        <v>17.0</v>
      </c>
      <c r="K9" s="2" t="s">
        <v>19</v>
      </c>
      <c r="L9" s="2"/>
    </row>
    <row r="10">
      <c r="A10" s="2" t="s">
        <v>21</v>
      </c>
      <c r="B10" s="6">
        <v>26.0</v>
      </c>
      <c r="C10" s="2" t="s">
        <v>19</v>
      </c>
      <c r="D10" s="2"/>
      <c r="E10" s="2" t="s">
        <v>22</v>
      </c>
      <c r="F10" s="6">
        <v>26.0</v>
      </c>
      <c r="G10" s="2" t="s">
        <v>19</v>
      </c>
      <c r="H10" s="2"/>
      <c r="I10" s="2" t="s">
        <v>22</v>
      </c>
      <c r="J10" s="6">
        <v>26.0</v>
      </c>
      <c r="K10" s="2" t="s">
        <v>19</v>
      </c>
      <c r="L10" s="2"/>
    </row>
    <row r="11">
      <c r="A11" s="2" t="s">
        <v>23</v>
      </c>
      <c r="B11" s="6">
        <v>5.0</v>
      </c>
      <c r="C11" s="2" t="s">
        <v>24</v>
      </c>
      <c r="D11" s="2"/>
      <c r="E11" s="2" t="s">
        <v>25</v>
      </c>
      <c r="F11" s="6">
        <v>220.0</v>
      </c>
      <c r="G11" s="2" t="s">
        <v>26</v>
      </c>
      <c r="H11" s="2"/>
      <c r="I11" s="2" t="s">
        <v>25</v>
      </c>
      <c r="J11" s="6">
        <v>220.0</v>
      </c>
      <c r="K11" s="2" t="s">
        <v>26</v>
      </c>
      <c r="L11" s="2"/>
    </row>
    <row r="12">
      <c r="A12" s="2" t="s">
        <v>25</v>
      </c>
      <c r="B12" s="6">
        <v>220.0</v>
      </c>
      <c r="C12" s="2" t="s">
        <v>26</v>
      </c>
      <c r="D12" s="2"/>
      <c r="E12" s="2" t="s">
        <v>27</v>
      </c>
      <c r="F12" s="6">
        <v>20.0</v>
      </c>
      <c r="G12" s="2" t="s">
        <v>28</v>
      </c>
      <c r="H12" s="2"/>
      <c r="I12" s="2" t="s">
        <v>29</v>
      </c>
      <c r="J12" s="6">
        <v>5.0</v>
      </c>
      <c r="K12" s="2" t="s">
        <v>24</v>
      </c>
      <c r="L12" s="2"/>
    </row>
    <row r="13">
      <c r="A13" s="2" t="s">
        <v>27</v>
      </c>
      <c r="B13" s="6">
        <v>20.0</v>
      </c>
      <c r="C13" s="2" t="s">
        <v>28</v>
      </c>
      <c r="D13" s="2"/>
      <c r="E13" s="2" t="s">
        <v>30</v>
      </c>
      <c r="F13" s="6">
        <v>17.0</v>
      </c>
      <c r="G13" s="2"/>
      <c r="H13" s="2"/>
      <c r="I13" s="2" t="s">
        <v>30</v>
      </c>
      <c r="J13" s="6">
        <v>17.0</v>
      </c>
      <c r="K13" s="2"/>
      <c r="L13" s="2"/>
      <c r="M13" s="7"/>
      <c r="N13" s="7"/>
      <c r="O13" s="7"/>
    </row>
    <row r="14">
      <c r="A14" s="2"/>
      <c r="B14" s="2"/>
      <c r="C14" s="2"/>
      <c r="D14" s="2"/>
      <c r="E14" s="2"/>
      <c r="F14" s="2"/>
      <c r="G14" s="2"/>
      <c r="H14" s="2"/>
      <c r="I14" s="2"/>
      <c r="J14" s="2"/>
      <c r="K14" s="2"/>
      <c r="L14" s="2"/>
      <c r="M14" s="7"/>
      <c r="N14" s="7"/>
      <c r="O14" s="7"/>
    </row>
    <row r="15">
      <c r="A15" s="3" t="s">
        <v>31</v>
      </c>
      <c r="B15" s="3" t="s">
        <v>5</v>
      </c>
      <c r="C15" s="3" t="s">
        <v>6</v>
      </c>
      <c r="D15" s="2"/>
      <c r="E15" s="3" t="s">
        <v>31</v>
      </c>
      <c r="F15" s="3" t="s">
        <v>5</v>
      </c>
      <c r="G15" s="3" t="s">
        <v>6</v>
      </c>
      <c r="H15" s="2"/>
      <c r="I15" s="3" t="s">
        <v>31</v>
      </c>
      <c r="J15" s="3" t="s">
        <v>5</v>
      </c>
      <c r="K15" s="3" t="s">
        <v>6</v>
      </c>
      <c r="L15" s="2"/>
      <c r="M15" s="7"/>
      <c r="N15" s="7"/>
      <c r="O15" s="7"/>
    </row>
    <row r="16">
      <c r="A16" s="2" t="s">
        <v>32</v>
      </c>
      <c r="B16" s="6">
        <f>B3*B4*B8*B7*(B10-B9)</f>
        <v>2204.64585</v>
      </c>
      <c r="C16" s="2" t="s">
        <v>33</v>
      </c>
      <c r="D16" s="2"/>
      <c r="E16" s="2" t="s">
        <v>32</v>
      </c>
      <c r="F16" s="6">
        <f>F3*F4*F8*F7*(F10-F9)</f>
        <v>2204.64585</v>
      </c>
      <c r="G16" s="2" t="s">
        <v>33</v>
      </c>
      <c r="H16" s="2"/>
      <c r="I16" s="2" t="s">
        <v>32</v>
      </c>
      <c r="J16" s="6">
        <f>J3*J4*J8*J7*(J10-J9)</f>
        <v>2204.64585</v>
      </c>
      <c r="K16" s="2" t="s">
        <v>33</v>
      </c>
      <c r="L16" s="2"/>
      <c r="M16" s="7"/>
      <c r="N16" s="7"/>
      <c r="O16" s="7"/>
    </row>
    <row r="17">
      <c r="A17" s="2" t="s">
        <v>34</v>
      </c>
      <c r="B17" s="6">
        <f>B16/(B13*60)</f>
        <v>1.837204875</v>
      </c>
      <c r="C17" s="2" t="s">
        <v>35</v>
      </c>
      <c r="D17" s="2"/>
      <c r="E17" s="2" t="s">
        <v>34</v>
      </c>
      <c r="F17" s="6">
        <f>F16/(F12*60)</f>
        <v>1.837204875</v>
      </c>
      <c r="G17" s="2" t="s">
        <v>35</v>
      </c>
      <c r="H17" s="2"/>
      <c r="I17" s="2" t="s">
        <v>34</v>
      </c>
      <c r="J17" s="6">
        <f>J13*POW(J12,2)/J11</f>
        <v>1.931818182</v>
      </c>
      <c r="K17" s="2" t="s">
        <v>35</v>
      </c>
      <c r="L17" s="2"/>
      <c r="M17" s="2"/>
      <c r="N17" s="2"/>
      <c r="O17" s="2"/>
    </row>
    <row r="18">
      <c r="A18" s="2" t="s">
        <v>36</v>
      </c>
      <c r="B18" s="6">
        <f>B17/B11</f>
        <v>0.367440975</v>
      </c>
      <c r="C18" s="2" t="s">
        <v>37</v>
      </c>
      <c r="D18" s="2"/>
      <c r="E18" s="3" t="s">
        <v>29</v>
      </c>
      <c r="F18" s="8">
        <f>SQRT(F11*F17/F13)</f>
        <v>4.876022201</v>
      </c>
      <c r="G18" s="2" t="s">
        <v>38</v>
      </c>
      <c r="H18" s="2"/>
      <c r="I18" s="3" t="s">
        <v>27</v>
      </c>
      <c r="J18" s="8">
        <f>J16/(J17*60)</f>
        <v>19.020474</v>
      </c>
      <c r="K18" s="2"/>
      <c r="L18" s="2"/>
      <c r="M18" s="2"/>
      <c r="N18" s="2"/>
      <c r="O18" s="2"/>
    </row>
    <row r="19">
      <c r="A19" s="9" t="s">
        <v>39</v>
      </c>
      <c r="B19" s="10">
        <f>_xlfn.CEILING.MATH((B12 *B18)/B11)</f>
        <v>17</v>
      </c>
      <c r="C19" s="2"/>
      <c r="D19" s="2"/>
      <c r="E19" s="2"/>
      <c r="F19" s="2"/>
      <c r="G19" s="2"/>
      <c r="H19" s="2"/>
      <c r="I19" s="2"/>
      <c r="J19" s="2"/>
      <c r="K19" s="2"/>
      <c r="L19" s="2"/>
      <c r="M19" s="2"/>
      <c r="N19" s="2"/>
      <c r="O19" s="2"/>
    </row>
    <row r="20">
      <c r="A20" s="2" t="s">
        <v>40</v>
      </c>
      <c r="B20" s="6">
        <f>(B17/B19)</f>
        <v>0.108070875</v>
      </c>
      <c r="C20" s="2"/>
      <c r="D20" s="2"/>
      <c r="E20" s="2"/>
      <c r="F20" s="2"/>
      <c r="G20" s="2"/>
      <c r="H20" s="2"/>
      <c r="I20" s="2"/>
      <c r="J20" s="2"/>
      <c r="K20" s="2"/>
      <c r="L20" s="2"/>
      <c r="M20" s="2"/>
      <c r="N20" s="2"/>
      <c r="O20" s="2"/>
    </row>
    <row r="21">
      <c r="A21" s="2"/>
      <c r="B21" s="2"/>
      <c r="C21" s="2"/>
      <c r="D21" s="2"/>
      <c r="E21" s="2"/>
      <c r="F21" s="2"/>
      <c r="G21" s="2"/>
      <c r="H21" s="2"/>
      <c r="I21" s="2"/>
      <c r="J21" s="2"/>
      <c r="K21" s="2"/>
      <c r="L21" s="2"/>
      <c r="M21" s="2"/>
      <c r="N21" s="2"/>
      <c r="O21" s="2"/>
    </row>
    <row r="22">
      <c r="A22" s="2"/>
      <c r="B22" s="2"/>
      <c r="C22" s="2"/>
      <c r="D22" s="2"/>
      <c r="E22" s="2"/>
      <c r="F22" s="2"/>
      <c r="G22" s="2"/>
      <c r="H22" s="2"/>
      <c r="I22" s="2"/>
      <c r="J22" s="2"/>
      <c r="K22" s="2"/>
      <c r="L22" s="2"/>
      <c r="M22" s="2"/>
      <c r="N22" s="2"/>
      <c r="O22" s="2"/>
    </row>
    <row r="23">
      <c r="A23" s="2"/>
      <c r="B23" s="2"/>
      <c r="C23" s="2"/>
      <c r="D23" s="2"/>
      <c r="E23" s="2"/>
      <c r="F23" s="2"/>
      <c r="G23" s="2"/>
      <c r="H23" s="2"/>
      <c r="I23" s="2"/>
      <c r="J23" s="2"/>
      <c r="K23" s="2"/>
      <c r="L23" s="2"/>
      <c r="M23" s="2"/>
      <c r="N23" s="2"/>
      <c r="O23" s="2"/>
    </row>
    <row r="24">
      <c r="A24" s="2"/>
      <c r="B24" s="2"/>
      <c r="C24" s="2"/>
      <c r="D24" s="2"/>
      <c r="E24" s="2"/>
      <c r="F24" s="2"/>
      <c r="G24" s="2"/>
      <c r="H24" s="2"/>
      <c r="I24" s="2"/>
      <c r="J24" s="2"/>
      <c r="K24" s="2"/>
      <c r="L24" s="2"/>
      <c r="M24" s="2"/>
      <c r="N24" s="2"/>
      <c r="O24" s="2"/>
    </row>
    <row r="25">
      <c r="A25" s="2"/>
      <c r="B25" s="2"/>
      <c r="C25" s="2"/>
      <c r="D25" s="2"/>
      <c r="E25" s="2"/>
      <c r="F25" s="2"/>
      <c r="G25" s="2"/>
      <c r="H25" s="2"/>
      <c r="I25" s="2"/>
      <c r="J25" s="2"/>
      <c r="K25" s="2"/>
      <c r="L25" s="2"/>
      <c r="M25" s="2"/>
      <c r="N25" s="2"/>
      <c r="O25" s="2"/>
    </row>
    <row r="26">
      <c r="A26" s="2"/>
      <c r="B26" s="2"/>
      <c r="C26" s="2"/>
      <c r="D26" s="2"/>
      <c r="E26" s="2"/>
      <c r="F26" s="2"/>
      <c r="G26" s="2"/>
      <c r="H26" s="2"/>
      <c r="I26" s="2"/>
      <c r="J26" s="2"/>
      <c r="K26" s="2"/>
      <c r="L26" s="2"/>
      <c r="M26" s="2"/>
      <c r="N26" s="2"/>
      <c r="O26" s="2"/>
    </row>
    <row r="27">
      <c r="A27" s="2"/>
      <c r="B27" s="2"/>
      <c r="C27" s="2"/>
      <c r="D27" s="2"/>
      <c r="E27" s="2"/>
      <c r="F27" s="2"/>
      <c r="G27" s="2"/>
      <c r="H27" s="2"/>
      <c r="I27" s="2"/>
      <c r="J27" s="2"/>
      <c r="K27" s="2"/>
      <c r="L27" s="2"/>
      <c r="M27" s="2"/>
      <c r="N27" s="2"/>
      <c r="O27" s="2"/>
    </row>
    <row r="28">
      <c r="A28" s="2"/>
      <c r="B28" s="2"/>
      <c r="C28" s="2"/>
      <c r="D28" s="2"/>
      <c r="E28" s="2"/>
      <c r="F28" s="2"/>
      <c r="G28" s="2"/>
      <c r="H28" s="2"/>
      <c r="I28" s="2"/>
      <c r="J28" s="2"/>
      <c r="K28" s="2"/>
      <c r="L28" s="2"/>
      <c r="M28" s="2"/>
      <c r="N28" s="2"/>
      <c r="O28" s="2"/>
    </row>
    <row r="29">
      <c r="A29" s="11"/>
      <c r="B29" s="11"/>
      <c r="C29" s="11"/>
      <c r="D29" s="11"/>
      <c r="E29" s="11"/>
      <c r="F29" s="11"/>
      <c r="G29" s="11"/>
      <c r="H29" s="11"/>
      <c r="I29" s="11"/>
      <c r="J29" s="11"/>
      <c r="K29" s="11"/>
      <c r="L29" s="11"/>
      <c r="M29" s="11"/>
      <c r="N29" s="11"/>
      <c r="O29" s="11"/>
    </row>
  </sheetData>
  <mergeCells count="5">
    <mergeCell ref="A1:C1"/>
    <mergeCell ref="E1:G1"/>
    <mergeCell ref="I1:K1"/>
    <mergeCell ref="M1:O1"/>
    <mergeCell ref="M2:O12"/>
  </mergeCells>
  <drawing r:id="rId2"/>
  <legacyDrawing r:id="rId3"/>
</worksheet>
</file>