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os\Downloads\"/>
    </mc:Choice>
  </mc:AlternateContent>
  <xr:revisionPtr revIDLastSave="0" documentId="8_{68D69E20-DDFA-45A3-BE7F-237143FEDEC9}" xr6:coauthVersionLast="47" xr6:coauthVersionMax="47" xr10:uidLastSave="{00000000-0000-0000-0000-000000000000}"/>
  <bookViews>
    <workbookView xWindow="-108" yWindow="-108" windowWidth="23256" windowHeight="12576" xr2:uid="{D4F3F295-0C43-44AA-B1E6-FF7EE8D5D5C6}"/>
  </bookViews>
  <sheets>
    <sheet name="BO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31" i="1"/>
  <c r="F32" i="1"/>
  <c r="F33" i="1"/>
  <c r="F34" i="1" s="1"/>
  <c r="F30" i="1"/>
  <c r="F29" i="1"/>
  <c r="F43" i="1"/>
  <c r="F52" i="1"/>
  <c r="F51" i="1"/>
  <c r="F14" i="1"/>
  <c r="F40" i="1"/>
  <c r="F41" i="1"/>
  <c r="F42" i="1"/>
  <c r="F45" i="1"/>
  <c r="F39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3" i="1" l="1"/>
  <c r="F54" i="1" s="1"/>
  <c r="F55" i="1" s="1"/>
  <c r="G49" i="1" s="1"/>
  <c r="I49" i="1" s="1"/>
  <c r="F46" i="1"/>
  <c r="F47" i="1" s="1"/>
  <c r="F48" i="1" s="1"/>
  <c r="G37" i="1" s="1"/>
  <c r="I37" i="1" s="1"/>
  <c r="F35" i="1"/>
  <c r="F36" i="1" s="1"/>
  <c r="G12" i="1" s="1"/>
  <c r="I12" i="1" l="1"/>
  <c r="B9" i="1"/>
  <c r="B10" i="1" s="1"/>
</calcChain>
</file>

<file path=xl/sharedStrings.xml><?xml version="1.0" encoding="utf-8"?>
<sst xmlns="http://schemas.openxmlformats.org/spreadsheetml/2006/main" count="137" uniqueCount="99">
  <si>
    <t>Official Bill of Materials</t>
  </si>
  <si>
    <t>GNG1103 Team F2.1</t>
  </si>
  <si>
    <t>Date Last Updated: March 19th, 2022</t>
  </si>
  <si>
    <t>Amount to Budget:</t>
  </si>
  <si>
    <t>Total Cost:</t>
  </si>
  <si>
    <t xml:space="preserve"> </t>
  </si>
  <si>
    <t>Total Remainder:</t>
  </si>
  <si>
    <t>Unity Assets:</t>
  </si>
  <si>
    <t>Budgeted:</t>
  </si>
  <si>
    <t>Costs:</t>
  </si>
  <si>
    <t>Remainder:</t>
  </si>
  <si>
    <t>Item:</t>
  </si>
  <si>
    <t>Description:</t>
  </si>
  <si>
    <t>Cost/Unit:</t>
  </si>
  <si>
    <t># Units:</t>
  </si>
  <si>
    <t>Discounts:</t>
  </si>
  <si>
    <t>Total Cost (No tax):</t>
  </si>
  <si>
    <t>Source:</t>
  </si>
  <si>
    <t>Free Stylized Skybox</t>
  </si>
  <si>
    <t>For sky back drop</t>
  </si>
  <si>
    <t>https://assetstore.unity.com/packages/2d/textures-materials/sky/free-stylized-skybox-212257</t>
  </si>
  <si>
    <t>Modular Back drop buildings</t>
  </si>
  <si>
    <t>School building</t>
  </si>
  <si>
    <t>https://assetstore.unity.com/publishers/7034</t>
  </si>
  <si>
    <t>6 x 3D Cute Toy Models</t>
  </si>
  <si>
    <t>For scene 3 setting</t>
  </si>
  <si>
    <t>https://assetstore.unity.com/packages/3d/characters/9t5-low-poly-playground-102503</t>
  </si>
  <si>
    <t>9t5 Low Poly Playground</t>
  </si>
  <si>
    <t>For scene 2 setting and character models</t>
  </si>
  <si>
    <t>https://assetstore.unity.com/packages/3d/vehicles/land/school-bus-simple-isometric-106250</t>
  </si>
  <si>
    <t>School Bus, Simple, Isometric</t>
  </si>
  <si>
    <t>For intro and outro school based scene</t>
  </si>
  <si>
    <t>https://assetstore.unity.com/packages/essentials/asset-packs/standard-assets-for-unity-2018-4-32351</t>
  </si>
  <si>
    <t>Standard Assets (for Unity 2018.4)</t>
  </si>
  <si>
    <t>For FPS and animations</t>
  </si>
  <si>
    <t>https://assetstore.unity.com/packages/3d/characters/6-x-3d-cute-toy-models-105033</t>
  </si>
  <si>
    <t>Toy Sprinkling Can</t>
  </si>
  <si>
    <t>https://assetstore.unity.com/packages/3d/props/toy-sprinkling-can-102803</t>
  </si>
  <si>
    <t>Children's Wooden Toys Free Truck</t>
  </si>
  <si>
    <t>https://assetstore.unity.com/packages/3d/vehicles/children-s-wooden-toys-free-truck-pack-97476</t>
  </si>
  <si>
    <t>Simple Classroom</t>
  </si>
  <si>
    <t>For scene 1 setting</t>
  </si>
  <si>
    <t>https://assetstore.unity.com/packages/3d/environments/simple-classroom-97585</t>
  </si>
  <si>
    <t>Children Room Cartoon Mobile Ready</t>
  </si>
  <si>
    <t>https://assetstore.unity.com/packages/3d/environments/urban/children-room-cartoon-mobile-ready-192639</t>
  </si>
  <si>
    <t>FREE - 32 RPG Animations</t>
  </si>
  <si>
    <t>Animation</t>
  </si>
  <si>
    <t>https://assetstore.unity.com/packages/3d/animations/free-32-rpg-animations-215058</t>
  </si>
  <si>
    <t>Animation Baker</t>
  </si>
  <si>
    <t>https://assetstore.unity.com/packages/tools/animation/animation-baker-18217</t>
  </si>
  <si>
    <t>Villager Animations FREE</t>
  </si>
  <si>
    <t>https://assetstore.unity.com/packages/3d/animations/villager-animations-free-157920</t>
  </si>
  <si>
    <t>Anime Girl Idle Animations Free</t>
  </si>
  <si>
    <t>https://assetstore.unity.com/packages/3d/animations/anime-girl-idle-animations-free-150406</t>
  </si>
  <si>
    <t>Basic Motions FREE</t>
  </si>
  <si>
    <t>https://assetstore.unity.com/packages/3d/animations/basic-motions-free-154271</t>
  </si>
  <si>
    <t>Total Product Cost Without Tax and Shipping:</t>
  </si>
  <si>
    <t>Tax and Shipping Costs:</t>
  </si>
  <si>
    <t>Total Product Cost:</t>
  </si>
  <si>
    <t>Software:</t>
  </si>
  <si>
    <t>Unity Software:</t>
  </si>
  <si>
    <t>Create experience</t>
  </si>
  <si>
    <t>https://unity.com/download</t>
  </si>
  <si>
    <t>https://assetstore.unity.com/</t>
  </si>
  <si>
    <t>Unity Hub:</t>
  </si>
  <si>
    <t>Manage Projects</t>
  </si>
  <si>
    <t>https://unity.com/</t>
  </si>
  <si>
    <t>The StoryboardThat</t>
  </si>
  <si>
    <t>Create storyboard for Prototype I</t>
  </si>
  <si>
    <t>https://www.storyboardthat.com/</t>
  </si>
  <si>
    <t>GitHub</t>
  </si>
  <si>
    <t>Share and manage projects</t>
  </si>
  <si>
    <t>https://github.com/</t>
  </si>
  <si>
    <t>Unity 3D to VR API</t>
  </si>
  <si>
    <t>Convert/integrate 3D unity project to VR</t>
  </si>
  <si>
    <t xml:space="preserve">https://docs.unity3d.com/Manual/VROverview.html </t>
  </si>
  <si>
    <t>MakerRepo</t>
  </si>
  <si>
    <t>Share and publish projects</t>
  </si>
  <si>
    <t>https://makerepo.com/</t>
  </si>
  <si>
    <t>Hardware:</t>
  </si>
  <si>
    <t>Computer and Console</t>
  </si>
  <si>
    <t>To create, build, and test experience</t>
  </si>
  <si>
    <t>Personal, uOttawa MakerSpace/MakerLab</t>
  </si>
  <si>
    <t>VR Headset and Equipment</t>
  </si>
  <si>
    <t>To simulate experience</t>
  </si>
  <si>
    <t>uOttawa MakerSpace/MakerLab</t>
  </si>
  <si>
    <t>Egypt Pack - Spider Demo</t>
  </si>
  <si>
    <t>https://assetstore.unity.com/packages/3d/characters/animals/insects/egypt-pack-spider-demo-165807</t>
  </si>
  <si>
    <t>Skybox Series Free</t>
  </si>
  <si>
    <t>https://assetstore.unity.com/packages/2d/textures-materials/sky/skybox-series-free-103633</t>
  </si>
  <si>
    <t>Everyday Motion Pack Free</t>
  </si>
  <si>
    <t>https://assetstore.unity.com/packages/3d/animations/everyday-motion-pack-free-115067</t>
  </si>
  <si>
    <t>SimplePoly Buildings - Low Poly Assets</t>
  </si>
  <si>
    <t>Everyday MoCap 02</t>
  </si>
  <si>
    <t>https://assetstore.unity.com/packages/3d/environments/simplepoly-buildings-low-poly-assets-62637</t>
  </si>
  <si>
    <t>https://assetstore.unity.com/packages/3d/animations/everyday-mocap-02-149025</t>
  </si>
  <si>
    <t>Microsoft Visual Studios</t>
  </si>
  <si>
    <t>Edit Unity scripts</t>
  </si>
  <si>
    <t>https://visualstudio.microsoft.com/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</si>
</sst>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1009]* #,##0.00_-;\-[$$-1009]* #,##0.00_-;_-[$$-1009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D22800"/>
        <bgColor indexed="64"/>
      </patternFill>
    </fill>
    <fill>
      <patternFill patternType="solid">
        <fgColor rgb="FFFFBE7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0" applyFont="1"/>
    <xf numFmtId="44" fontId="6" fillId="0" borderId="0" xfId="1" applyFont="1"/>
    <xf numFmtId="0" fontId="8" fillId="0" borderId="0" xfId="0" applyFont="1"/>
    <xf numFmtId="0" fontId="9" fillId="0" borderId="0" xfId="0" applyFont="1"/>
    <xf numFmtId="0" fontId="7" fillId="0" borderId="0" xfId="3" applyFill="1"/>
    <xf numFmtId="0" fontId="10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 applyAlignment="1">
      <alignment horizontal="center"/>
    </xf>
    <xf numFmtId="44" fontId="0" fillId="5" borderId="1" xfId="0" applyNumberFormat="1" applyFill="1" applyBorder="1"/>
    <xf numFmtId="44" fontId="2" fillId="6" borderId="1" xfId="1" applyFont="1" applyFill="1" applyBorder="1"/>
    <xf numFmtId="44" fontId="2" fillId="6" borderId="3" xfId="1" applyFont="1" applyFill="1" applyBorder="1"/>
    <xf numFmtId="0" fontId="10" fillId="10" borderId="1" xfId="0" applyFont="1" applyFill="1" applyBorder="1"/>
    <xf numFmtId="0" fontId="0" fillId="10" borderId="1" xfId="0" applyFill="1" applyBorder="1"/>
    <xf numFmtId="44" fontId="0" fillId="10" borderId="1" xfId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9" fontId="0" fillId="10" borderId="1" xfId="2" applyFont="1" applyFill="1" applyBorder="1" applyAlignment="1">
      <alignment horizontal="center"/>
    </xf>
    <xf numFmtId="44" fontId="0" fillId="10" borderId="1" xfId="0" applyNumberFormat="1" applyFill="1" applyBorder="1" applyAlignment="1">
      <alignment horizontal="center"/>
    </xf>
    <xf numFmtId="0" fontId="12" fillId="0" borderId="0" xfId="0" applyFont="1"/>
    <xf numFmtId="44" fontId="0" fillId="5" borderId="1" xfId="1" applyFont="1" applyFill="1" applyBorder="1" applyAlignment="1">
      <alignment horizontal="center"/>
    </xf>
    <xf numFmtId="0" fontId="10" fillId="14" borderId="1" xfId="0" applyFont="1" applyFill="1" applyBorder="1"/>
    <xf numFmtId="0" fontId="0" fillId="14" borderId="1" xfId="0" applyFill="1" applyBorder="1"/>
    <xf numFmtId="44" fontId="0" fillId="14" borderId="1" xfId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9" fontId="0" fillId="14" borderId="1" xfId="2" applyFont="1" applyFill="1" applyBorder="1" applyAlignment="1">
      <alignment horizontal="center"/>
    </xf>
    <xf numFmtId="44" fontId="0" fillId="14" borderId="1" xfId="0" applyNumberFormat="1" applyFill="1" applyBorder="1" applyAlignment="1">
      <alignment horizontal="center"/>
    </xf>
    <xf numFmtId="164" fontId="8" fillId="0" borderId="0" xfId="0" applyNumberFormat="1" applyFont="1"/>
    <xf numFmtId="44" fontId="13" fillId="0" borderId="0" xfId="0" applyNumberFormat="1" applyFont="1"/>
    <xf numFmtId="0" fontId="2" fillId="2" borderId="13" xfId="0" applyFont="1" applyFill="1" applyBorder="1" applyAlignment="1">
      <alignment horizontal="center"/>
    </xf>
    <xf numFmtId="44" fontId="2" fillId="3" borderId="13" xfId="1" applyFont="1" applyFill="1" applyBorder="1" applyAlignment="1">
      <alignment horizontal="center"/>
    </xf>
    <xf numFmtId="164" fontId="2" fillId="3" borderId="13" xfId="1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44" fontId="2" fillId="8" borderId="13" xfId="1" applyFont="1" applyFill="1" applyBorder="1" applyAlignment="1">
      <alignment horizontal="center"/>
    </xf>
    <xf numFmtId="164" fontId="2" fillId="8" borderId="13" xfId="1" applyNumberFormat="1" applyFont="1" applyFill="1" applyBorder="1" applyAlignment="1">
      <alignment horizontal="center"/>
    </xf>
    <xf numFmtId="164" fontId="2" fillId="8" borderId="13" xfId="0" applyNumberFormat="1" applyFont="1" applyFill="1" applyBorder="1" applyAlignment="1">
      <alignment horizontal="center"/>
    </xf>
    <xf numFmtId="44" fontId="2" fillId="6" borderId="15" xfId="1" applyFont="1" applyFill="1" applyBorder="1"/>
    <xf numFmtId="0" fontId="2" fillId="9" borderId="3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/>
    </xf>
    <xf numFmtId="44" fontId="11" fillId="13" borderId="13" xfId="1" applyFont="1" applyFill="1" applyBorder="1" applyAlignment="1">
      <alignment horizontal="center"/>
    </xf>
    <xf numFmtId="164" fontId="11" fillId="13" borderId="13" xfId="1" applyNumberFormat="1" applyFont="1" applyFill="1" applyBorder="1" applyAlignment="1">
      <alignment horizontal="center"/>
    </xf>
    <xf numFmtId="164" fontId="11" fillId="13" borderId="13" xfId="0" applyNumberFormat="1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7" fillId="0" borderId="0" xfId="3" applyFill="1" applyBorder="1" applyAlignment="1"/>
    <xf numFmtId="0" fontId="7" fillId="10" borderId="8" xfId="3" applyFill="1" applyBorder="1" applyAlignment="1">
      <alignment horizontal="left"/>
    </xf>
    <xf numFmtId="0" fontId="7" fillId="10" borderId="2" xfId="3" applyFill="1" applyBorder="1" applyAlignment="1">
      <alignment horizontal="left"/>
    </xf>
    <xf numFmtId="0" fontId="7" fillId="10" borderId="9" xfId="3" applyFill="1" applyBorder="1" applyAlignment="1">
      <alignment horizontal="left"/>
    </xf>
    <xf numFmtId="0" fontId="2" fillId="12" borderId="8" xfId="0" applyFont="1" applyFill="1" applyBorder="1" applyAlignment="1"/>
    <xf numFmtId="0" fontId="2" fillId="12" borderId="2" xfId="0" applyFont="1" applyFill="1" applyBorder="1" applyAlignment="1"/>
    <xf numFmtId="0" fontId="2" fillId="12" borderId="9" xfId="0" applyFont="1" applyFill="1" applyBorder="1" applyAlignment="1"/>
    <xf numFmtId="0" fontId="2" fillId="12" borderId="5" xfId="0" applyFont="1" applyFill="1" applyBorder="1" applyAlignment="1"/>
    <xf numFmtId="0" fontId="2" fillId="12" borderId="6" xfId="0" applyFont="1" applyFill="1" applyBorder="1" applyAlignment="1"/>
    <xf numFmtId="0" fontId="2" fillId="12" borderId="7" xfId="0" applyFont="1" applyFill="1" applyBorder="1" applyAlignment="1"/>
    <xf numFmtId="0" fontId="2" fillId="12" borderId="3" xfId="0" applyFont="1" applyFill="1" applyBorder="1" applyAlignment="1">
      <alignment horizontal="center"/>
    </xf>
    <xf numFmtId="0" fontId="0" fillId="14" borderId="1" xfId="0" applyFill="1" applyBorder="1" applyAlignment="1"/>
    <xf numFmtId="0" fontId="2" fillId="12" borderId="10" xfId="0" applyFont="1" applyFill="1" applyBorder="1" applyAlignment="1"/>
    <xf numFmtId="0" fontId="2" fillId="12" borderId="4" xfId="0" applyFont="1" applyFill="1" applyBorder="1" applyAlignment="1"/>
    <xf numFmtId="0" fontId="2" fillId="12" borderId="11" xfId="0" applyFont="1" applyFill="1" applyBorder="1" applyAlignment="1"/>
    <xf numFmtId="0" fontId="2" fillId="9" borderId="8" xfId="0" applyFont="1" applyFill="1" applyBorder="1" applyAlignment="1"/>
    <xf numFmtId="0" fontId="2" fillId="9" borderId="2" xfId="0" applyFont="1" applyFill="1" applyBorder="1" applyAlignment="1"/>
    <xf numFmtId="0" fontId="2" fillId="9" borderId="9" xfId="0" applyFont="1" applyFill="1" applyBorder="1" applyAlignment="1"/>
    <xf numFmtId="0" fontId="2" fillId="9" borderId="16" xfId="0" applyFont="1" applyFill="1" applyBorder="1" applyAlignment="1"/>
    <xf numFmtId="0" fontId="2" fillId="9" borderId="17" xfId="0" applyFont="1" applyFill="1" applyBorder="1" applyAlignment="1"/>
    <xf numFmtId="0" fontId="2" fillId="9" borderId="18" xfId="0" applyFont="1" applyFill="1" applyBorder="1" applyAlignment="1"/>
    <xf numFmtId="0" fontId="11" fillId="13" borderId="12" xfId="0" applyFont="1" applyFill="1" applyBorder="1" applyAlignment="1">
      <alignment horizontal="center"/>
    </xf>
    <xf numFmtId="0" fontId="11" fillId="13" borderId="13" xfId="0" applyFont="1" applyFill="1" applyBorder="1" applyAlignment="1">
      <alignment horizontal="center"/>
    </xf>
    <xf numFmtId="0" fontId="12" fillId="11" borderId="13" xfId="0" applyFont="1" applyFill="1" applyBorder="1" applyAlignment="1"/>
    <xf numFmtId="0" fontId="12" fillId="11" borderId="14" xfId="0" applyFont="1" applyFill="1" applyBorder="1" applyAlignment="1"/>
    <xf numFmtId="0" fontId="7" fillId="10" borderId="1" xfId="3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7" fillId="5" borderId="1" xfId="3" applyFill="1" applyBorder="1" applyAlignment="1"/>
    <xf numFmtId="0" fontId="0" fillId="5" borderId="1" xfId="0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5" xfId="0" applyFont="1" applyFill="1" applyBorder="1" applyAlignment="1"/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0" fillId="7" borderId="13" xfId="0" applyFill="1" applyBorder="1" applyAlignment="1"/>
    <xf numFmtId="0" fontId="0" fillId="7" borderId="14" xfId="0" applyFill="1" applyBorder="1" applyAlignment="1"/>
    <xf numFmtId="0" fontId="2" fillId="9" borderId="3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22800"/>
      <color rgb="FFFFBE7D"/>
      <color rgb="FFFF9933"/>
      <color rgb="FFFF0000"/>
      <color rgb="FFEA2A16"/>
      <color rgb="FFFF3300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ssetstore.unity.com/packages/3d/animations/villager-animations-free-157920" TargetMode="External"/><Relationship Id="rId13" Type="http://schemas.openxmlformats.org/officeDocument/2006/relationships/hyperlink" Target="https://www.storyboardthat.com/" TargetMode="External"/><Relationship Id="rId18" Type="http://schemas.openxmlformats.org/officeDocument/2006/relationships/hyperlink" Target="https://assetstore.unity.com/packages/2d/textures-materials/sky/skybox-series-free-103633" TargetMode="External"/><Relationship Id="rId26" Type="http://schemas.openxmlformats.org/officeDocument/2006/relationships/hyperlink" Target="https://assetstore.unity.com/packages/3d/characters/9t5-low-poly-playground-102503" TargetMode="External"/><Relationship Id="rId3" Type="http://schemas.openxmlformats.org/officeDocument/2006/relationships/hyperlink" Target="https://assetstore.unity.com/packages/3d/vehicles/children-s-wooden-toys-free-truck-pack-97476" TargetMode="External"/><Relationship Id="rId21" Type="http://schemas.openxmlformats.org/officeDocument/2006/relationships/hyperlink" Target="https://assetstore.unity.com/packages/3d/environments/simplepoly-buildings-low-poly-assets-62637" TargetMode="External"/><Relationship Id="rId7" Type="http://schemas.openxmlformats.org/officeDocument/2006/relationships/hyperlink" Target="https://assetstore.unity.com/packages/tools/animation/animation-baker-18217" TargetMode="External"/><Relationship Id="rId12" Type="http://schemas.openxmlformats.org/officeDocument/2006/relationships/hyperlink" Target="https://github.com/" TargetMode="External"/><Relationship Id="rId17" Type="http://schemas.openxmlformats.org/officeDocument/2006/relationships/hyperlink" Target="https://docs.unity3d.com/Manual/VROverview.html" TargetMode="External"/><Relationship Id="rId25" Type="http://schemas.openxmlformats.org/officeDocument/2006/relationships/hyperlink" Target="https://assetstore.unity.com/packages/3d/vehicles/land/school-bus-simple-isometric-106250" TargetMode="External"/><Relationship Id="rId2" Type="http://schemas.openxmlformats.org/officeDocument/2006/relationships/hyperlink" Target="https://assetstore.unity.com/publishers/7034" TargetMode="External"/><Relationship Id="rId16" Type="http://schemas.openxmlformats.org/officeDocument/2006/relationships/hyperlink" Target="https://assetstore.unity.com/" TargetMode="External"/><Relationship Id="rId20" Type="http://schemas.openxmlformats.org/officeDocument/2006/relationships/hyperlink" Target="https://assetstore.unity.com/packages/3d/animations/everyday-motion-pack-free-115067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assetstore.unity.com/packages/2d/textures-materials/sky/free-stylized-skybox-212257" TargetMode="External"/><Relationship Id="rId6" Type="http://schemas.openxmlformats.org/officeDocument/2006/relationships/hyperlink" Target="https://assetstore.unity.com/packages/3d/animations/free-32-rpg-animations-215058" TargetMode="External"/><Relationship Id="rId11" Type="http://schemas.openxmlformats.org/officeDocument/2006/relationships/hyperlink" Target="https://makerepo.com/" TargetMode="External"/><Relationship Id="rId24" Type="http://schemas.openxmlformats.org/officeDocument/2006/relationships/hyperlink" Target="https://assetstore.unity.com/packages/essentials/asset-packs/standard-assets-for-unity-2018-4-32351" TargetMode="External"/><Relationship Id="rId5" Type="http://schemas.openxmlformats.org/officeDocument/2006/relationships/hyperlink" Target="https://assetstore.unity.com/packages/3d/environments/urban/children-room-cartoon-mobile-ready-192639" TargetMode="External"/><Relationship Id="rId15" Type="http://schemas.openxmlformats.org/officeDocument/2006/relationships/hyperlink" Target="https://unity.com/download" TargetMode="External"/><Relationship Id="rId23" Type="http://schemas.openxmlformats.org/officeDocument/2006/relationships/hyperlink" Target="https://assetstore.unity.com/packages/3d/props/toy-sprinkling-can-102803" TargetMode="External"/><Relationship Id="rId28" Type="http://schemas.openxmlformats.org/officeDocument/2006/relationships/hyperlink" Target="https://visualstudio.microsoft.com/" TargetMode="External"/><Relationship Id="rId10" Type="http://schemas.openxmlformats.org/officeDocument/2006/relationships/hyperlink" Target="https://assetstore.unity.com/packages/3d/animations/basic-motions-free-154271" TargetMode="External"/><Relationship Id="rId19" Type="http://schemas.openxmlformats.org/officeDocument/2006/relationships/hyperlink" Target="https://assetstore.unity.com/packages/3d/characters/animals/insects/egypt-pack-spider-demo-165807" TargetMode="External"/><Relationship Id="rId4" Type="http://schemas.openxmlformats.org/officeDocument/2006/relationships/hyperlink" Target="https://assetstore.unity.com/packages/3d/environments/simple-classroom-97585" TargetMode="External"/><Relationship Id="rId9" Type="http://schemas.openxmlformats.org/officeDocument/2006/relationships/hyperlink" Target="https://assetstore.unity.com/packages/3d/animations/anime-girl-idle-animations-free-150406" TargetMode="External"/><Relationship Id="rId14" Type="http://schemas.openxmlformats.org/officeDocument/2006/relationships/hyperlink" Target="https://unity.com/" TargetMode="External"/><Relationship Id="rId22" Type="http://schemas.openxmlformats.org/officeDocument/2006/relationships/hyperlink" Target="https://assetstore.unity.com/packages/3d/animations/everyday-mocap-02-149025" TargetMode="External"/><Relationship Id="rId27" Type="http://schemas.openxmlformats.org/officeDocument/2006/relationships/hyperlink" Target="https://assetstore.unity.com/packages/3d/characters/6-x-3d-cute-toy-models-105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AA27-1E29-48C0-B72F-3FDE81818D88}">
  <dimension ref="A1:W55"/>
  <sheetViews>
    <sheetView tabSelected="1" topLeftCell="A20" zoomScale="85" zoomScaleNormal="85" workbookViewId="0">
      <selection activeCell="P31" sqref="P31"/>
    </sheetView>
  </sheetViews>
  <sheetFormatPr defaultRowHeight="14.4" x14ac:dyDescent="0.3"/>
  <cols>
    <col min="1" max="1" width="33" customWidth="1"/>
    <col min="2" max="2" width="36.6640625" customWidth="1"/>
    <col min="3" max="3" width="16.33203125" customWidth="1"/>
    <col min="4" max="4" width="11.109375" customWidth="1"/>
    <col min="5" max="5" width="13.33203125" customWidth="1"/>
    <col min="6" max="6" width="17.44140625" customWidth="1"/>
    <col min="7" max="7" width="11.5546875" customWidth="1"/>
    <col min="8" max="8" width="13.33203125" customWidth="1"/>
    <col min="9" max="9" width="11" customWidth="1"/>
    <col min="14" max="14" width="23.6640625" customWidth="1"/>
  </cols>
  <sheetData>
    <row r="1" spans="1:15" x14ac:dyDescent="0.3">
      <c r="A1" s="74" t="s">
        <v>0</v>
      </c>
      <c r="B1" s="75"/>
      <c r="C1" s="75"/>
      <c r="D1" s="75"/>
      <c r="E1" s="75"/>
      <c r="F1" s="75"/>
      <c r="G1" s="75"/>
      <c r="H1" s="75"/>
    </row>
    <row r="2" spans="1:15" x14ac:dyDescent="0.3">
      <c r="A2" s="75"/>
      <c r="B2" s="75"/>
      <c r="C2" s="75"/>
      <c r="D2" s="75"/>
      <c r="E2" s="75"/>
      <c r="F2" s="75"/>
      <c r="G2" s="75"/>
      <c r="H2" s="75"/>
    </row>
    <row r="3" spans="1:15" x14ac:dyDescent="0.3">
      <c r="A3" s="76" t="s">
        <v>1</v>
      </c>
      <c r="B3" s="75"/>
      <c r="C3" s="75"/>
      <c r="D3" s="75"/>
      <c r="E3" s="75"/>
    </row>
    <row r="4" spans="1:15" x14ac:dyDescent="0.3">
      <c r="A4" s="75"/>
      <c r="B4" s="75"/>
      <c r="C4" s="75"/>
      <c r="D4" s="75"/>
      <c r="E4" s="75"/>
    </row>
    <row r="6" spans="1:15" x14ac:dyDescent="0.3">
      <c r="A6" s="77" t="s">
        <v>2</v>
      </c>
      <c r="B6" s="75"/>
      <c r="C6" s="75"/>
      <c r="D6" s="75"/>
      <c r="E6" s="75"/>
      <c r="F6" s="75"/>
      <c r="G6" s="75"/>
      <c r="H6" s="75"/>
    </row>
    <row r="8" spans="1:15" x14ac:dyDescent="0.3">
      <c r="A8" s="1" t="s">
        <v>3</v>
      </c>
      <c r="B8" s="2">
        <v>50</v>
      </c>
    </row>
    <row r="9" spans="1:15" x14ac:dyDescent="0.3">
      <c r="A9" s="3" t="s">
        <v>4</v>
      </c>
      <c r="B9" s="27">
        <f>SUM(G12,G37,G49)</f>
        <v>34.174025</v>
      </c>
      <c r="E9" t="s">
        <v>5</v>
      </c>
    </row>
    <row r="10" spans="1:15" x14ac:dyDescent="0.3">
      <c r="A10" s="4" t="s">
        <v>6</v>
      </c>
      <c r="B10" s="28">
        <f>B8-B9</f>
        <v>15.825975</v>
      </c>
    </row>
    <row r="12" spans="1:15" x14ac:dyDescent="0.3">
      <c r="A12" s="78" t="s">
        <v>7</v>
      </c>
      <c r="B12" s="79"/>
      <c r="C12" s="79"/>
      <c r="D12" s="29" t="s">
        <v>8</v>
      </c>
      <c r="E12" s="30">
        <v>50</v>
      </c>
      <c r="F12" s="29" t="s">
        <v>9</v>
      </c>
      <c r="G12" s="31">
        <f>F36</f>
        <v>34.174025</v>
      </c>
      <c r="H12" s="29" t="s">
        <v>10</v>
      </c>
      <c r="I12" s="32">
        <f>E12-G12</f>
        <v>15.825975</v>
      </c>
      <c r="J12" s="80"/>
      <c r="K12" s="80"/>
      <c r="L12" s="80"/>
      <c r="M12" s="80"/>
      <c r="N12" s="81"/>
    </row>
    <row r="13" spans="1:15" x14ac:dyDescent="0.3">
      <c r="A13" s="33" t="s">
        <v>11</v>
      </c>
      <c r="B13" s="33" t="s">
        <v>12</v>
      </c>
      <c r="C13" s="33" t="s">
        <v>13</v>
      </c>
      <c r="D13" s="33" t="s">
        <v>14</v>
      </c>
      <c r="E13" s="33" t="s">
        <v>15</v>
      </c>
      <c r="F13" s="33" t="s">
        <v>16</v>
      </c>
      <c r="G13" s="82" t="s">
        <v>17</v>
      </c>
      <c r="H13" s="82"/>
      <c r="I13" s="82"/>
      <c r="J13" s="82"/>
      <c r="K13" s="82"/>
      <c r="L13" s="82"/>
      <c r="M13" s="82"/>
      <c r="N13" s="82"/>
    </row>
    <row r="14" spans="1:15" x14ac:dyDescent="0.3">
      <c r="A14" s="6" t="s">
        <v>18</v>
      </c>
      <c r="B14" s="7" t="s">
        <v>19</v>
      </c>
      <c r="C14" s="20">
        <v>0</v>
      </c>
      <c r="D14" s="8">
        <v>1</v>
      </c>
      <c r="E14" s="9">
        <v>0</v>
      </c>
      <c r="F14" s="10">
        <f>(C14*D14)-(C14*E14)</f>
        <v>0</v>
      </c>
      <c r="G14" s="72" t="s">
        <v>20</v>
      </c>
      <c r="H14" s="72"/>
      <c r="I14" s="72"/>
      <c r="J14" s="72"/>
      <c r="K14" s="72"/>
      <c r="L14" s="72"/>
      <c r="M14" s="72"/>
      <c r="N14" s="72"/>
      <c r="O14" s="5"/>
    </row>
    <row r="15" spans="1:15" x14ac:dyDescent="0.3">
      <c r="A15" s="6" t="s">
        <v>21</v>
      </c>
      <c r="B15" s="7" t="s">
        <v>22</v>
      </c>
      <c r="C15" s="20">
        <v>0</v>
      </c>
      <c r="D15" s="8">
        <v>1</v>
      </c>
      <c r="E15" s="9">
        <v>0</v>
      </c>
      <c r="F15" s="10">
        <f t="shared" ref="F15:F33" si="0">(C15*D15)-(C15*E15)</f>
        <v>0</v>
      </c>
      <c r="G15" s="72" t="s">
        <v>23</v>
      </c>
      <c r="H15" s="72"/>
      <c r="I15" s="72"/>
      <c r="J15" s="72"/>
      <c r="K15" s="72"/>
      <c r="L15" s="72"/>
      <c r="M15" s="72"/>
      <c r="N15" s="72"/>
    </row>
    <row r="16" spans="1:15" x14ac:dyDescent="0.3">
      <c r="A16" s="6" t="s">
        <v>24</v>
      </c>
      <c r="B16" s="7" t="s">
        <v>25</v>
      </c>
      <c r="C16" s="20">
        <v>0</v>
      </c>
      <c r="D16" s="8">
        <v>1</v>
      </c>
      <c r="E16" s="9">
        <v>0</v>
      </c>
      <c r="F16" s="10">
        <f t="shared" si="0"/>
        <v>0</v>
      </c>
      <c r="G16" s="72" t="s">
        <v>35</v>
      </c>
      <c r="H16" s="72"/>
      <c r="I16" s="72"/>
      <c r="J16" s="72"/>
      <c r="K16" s="72"/>
      <c r="L16" s="72"/>
      <c r="M16" s="72"/>
      <c r="N16" s="72"/>
    </row>
    <row r="17" spans="1:23" x14ac:dyDescent="0.3">
      <c r="A17" s="6" t="s">
        <v>27</v>
      </c>
      <c r="B17" s="7" t="s">
        <v>28</v>
      </c>
      <c r="C17" s="20">
        <v>0</v>
      </c>
      <c r="D17" s="8">
        <v>1</v>
      </c>
      <c r="E17" s="9">
        <v>0</v>
      </c>
      <c r="F17" s="10">
        <f t="shared" si="0"/>
        <v>0</v>
      </c>
      <c r="G17" s="72" t="s">
        <v>26</v>
      </c>
      <c r="H17" s="72"/>
      <c r="I17" s="72"/>
      <c r="J17" s="72"/>
      <c r="K17" s="72"/>
      <c r="L17" s="72"/>
      <c r="M17" s="72"/>
      <c r="N17" s="72"/>
    </row>
    <row r="18" spans="1:23" x14ac:dyDescent="0.3">
      <c r="A18" s="6" t="s">
        <v>30</v>
      </c>
      <c r="B18" s="7" t="s">
        <v>31</v>
      </c>
      <c r="C18" s="20">
        <v>0</v>
      </c>
      <c r="D18" s="8">
        <v>1</v>
      </c>
      <c r="E18" s="9">
        <v>0</v>
      </c>
      <c r="F18" s="10">
        <f t="shared" si="0"/>
        <v>0</v>
      </c>
      <c r="G18" s="72" t="s">
        <v>29</v>
      </c>
      <c r="H18" s="72"/>
      <c r="I18" s="72"/>
      <c r="J18" s="72"/>
      <c r="K18" s="72"/>
      <c r="L18" s="72"/>
      <c r="M18" s="72"/>
      <c r="N18" s="72"/>
    </row>
    <row r="19" spans="1:23" x14ac:dyDescent="0.3">
      <c r="A19" s="6" t="s">
        <v>33</v>
      </c>
      <c r="B19" s="7" t="s">
        <v>34</v>
      </c>
      <c r="C19" s="20">
        <v>0</v>
      </c>
      <c r="D19" s="8">
        <v>1</v>
      </c>
      <c r="E19" s="9">
        <v>0</v>
      </c>
      <c r="F19" s="10">
        <f t="shared" si="0"/>
        <v>0</v>
      </c>
      <c r="G19" s="72" t="s">
        <v>32</v>
      </c>
      <c r="H19" s="72"/>
      <c r="I19" s="72"/>
      <c r="J19" s="72"/>
      <c r="K19" s="72"/>
      <c r="L19" s="72"/>
      <c r="M19" s="72"/>
      <c r="N19" s="72"/>
    </row>
    <row r="20" spans="1:23" x14ac:dyDescent="0.3">
      <c r="A20" s="6" t="s">
        <v>36</v>
      </c>
      <c r="B20" s="7" t="s">
        <v>25</v>
      </c>
      <c r="C20" s="20">
        <v>0</v>
      </c>
      <c r="D20" s="8">
        <v>1</v>
      </c>
      <c r="E20" s="9">
        <v>0</v>
      </c>
      <c r="F20" s="10">
        <f t="shared" si="0"/>
        <v>0</v>
      </c>
      <c r="G20" s="72" t="s">
        <v>37</v>
      </c>
      <c r="H20" s="73"/>
      <c r="I20" s="73"/>
      <c r="J20" s="73"/>
      <c r="K20" s="73"/>
      <c r="L20" s="73"/>
      <c r="M20" s="73"/>
      <c r="N20" s="73"/>
      <c r="P20" s="45"/>
      <c r="Q20" s="45"/>
      <c r="R20" s="45"/>
      <c r="S20" s="45"/>
      <c r="T20" s="45"/>
      <c r="U20" s="45"/>
      <c r="V20" s="45"/>
      <c r="W20" s="45"/>
    </row>
    <row r="21" spans="1:23" x14ac:dyDescent="0.3">
      <c r="A21" s="6" t="s">
        <v>38</v>
      </c>
      <c r="B21" s="7" t="s">
        <v>25</v>
      </c>
      <c r="C21" s="20">
        <v>0</v>
      </c>
      <c r="D21" s="8">
        <v>1</v>
      </c>
      <c r="E21" s="9">
        <v>0</v>
      </c>
      <c r="F21" s="10">
        <f t="shared" si="0"/>
        <v>0</v>
      </c>
      <c r="G21" s="72" t="s">
        <v>39</v>
      </c>
      <c r="H21" s="73"/>
      <c r="I21" s="73"/>
      <c r="J21" s="73"/>
      <c r="K21" s="73"/>
      <c r="L21" s="73"/>
      <c r="M21" s="73"/>
      <c r="N21" s="73"/>
    </row>
    <row r="22" spans="1:23" x14ac:dyDescent="0.3">
      <c r="A22" s="6" t="s">
        <v>40</v>
      </c>
      <c r="B22" s="7" t="s">
        <v>41</v>
      </c>
      <c r="C22" s="20">
        <v>6</v>
      </c>
      <c r="D22" s="8">
        <v>1</v>
      </c>
      <c r="E22" s="9">
        <v>0.25</v>
      </c>
      <c r="F22" s="10">
        <f t="shared" si="0"/>
        <v>4.5</v>
      </c>
      <c r="G22" s="72" t="s">
        <v>42</v>
      </c>
      <c r="H22" s="73"/>
      <c r="I22" s="73"/>
      <c r="J22" s="73"/>
      <c r="K22" s="73"/>
      <c r="L22" s="73"/>
      <c r="M22" s="73"/>
      <c r="N22" s="73"/>
    </row>
    <row r="23" spans="1:23" x14ac:dyDescent="0.3">
      <c r="A23" s="6" t="s">
        <v>43</v>
      </c>
      <c r="B23" s="7" t="s">
        <v>25</v>
      </c>
      <c r="C23" s="20">
        <v>4.99</v>
      </c>
      <c r="D23" s="8">
        <v>1</v>
      </c>
      <c r="E23" s="9">
        <v>0.25</v>
      </c>
      <c r="F23" s="10">
        <f t="shared" si="0"/>
        <v>3.7425000000000002</v>
      </c>
      <c r="G23" s="72" t="s">
        <v>44</v>
      </c>
      <c r="H23" s="73"/>
      <c r="I23" s="73"/>
      <c r="J23" s="73"/>
      <c r="K23" s="73"/>
      <c r="L23" s="73"/>
      <c r="M23" s="73"/>
      <c r="N23" s="73"/>
    </row>
    <row r="24" spans="1:23" x14ac:dyDescent="0.3">
      <c r="A24" s="6" t="s">
        <v>45</v>
      </c>
      <c r="B24" s="7" t="s">
        <v>46</v>
      </c>
      <c r="C24" s="20">
        <v>0</v>
      </c>
      <c r="D24" s="8">
        <v>1</v>
      </c>
      <c r="E24" s="9">
        <v>0</v>
      </c>
      <c r="F24" s="10">
        <f t="shared" si="0"/>
        <v>0</v>
      </c>
      <c r="G24" s="72" t="s">
        <v>47</v>
      </c>
      <c r="H24" s="73"/>
      <c r="I24" s="73"/>
      <c r="J24" s="73"/>
      <c r="K24" s="73"/>
      <c r="L24" s="73"/>
      <c r="M24" s="73"/>
      <c r="N24" s="73"/>
    </row>
    <row r="25" spans="1:23" x14ac:dyDescent="0.3">
      <c r="A25" s="6" t="s">
        <v>48</v>
      </c>
      <c r="B25" s="7" t="s">
        <v>46</v>
      </c>
      <c r="C25" s="20">
        <v>0</v>
      </c>
      <c r="D25" s="8">
        <v>1</v>
      </c>
      <c r="E25" s="9">
        <v>0</v>
      </c>
      <c r="F25" s="10">
        <f t="shared" si="0"/>
        <v>0</v>
      </c>
      <c r="G25" s="72" t="s">
        <v>49</v>
      </c>
      <c r="H25" s="73"/>
      <c r="I25" s="73"/>
      <c r="J25" s="73"/>
      <c r="K25" s="73"/>
      <c r="L25" s="73"/>
      <c r="M25" s="73"/>
      <c r="N25" s="73"/>
    </row>
    <row r="26" spans="1:23" x14ac:dyDescent="0.3">
      <c r="A26" s="6" t="s">
        <v>50</v>
      </c>
      <c r="B26" s="7" t="s">
        <v>46</v>
      </c>
      <c r="C26" s="20">
        <v>0</v>
      </c>
      <c r="D26" s="8">
        <v>1</v>
      </c>
      <c r="E26" s="9">
        <v>0</v>
      </c>
      <c r="F26" s="10">
        <f t="shared" si="0"/>
        <v>0</v>
      </c>
      <c r="G26" s="72" t="s">
        <v>51</v>
      </c>
      <c r="H26" s="73"/>
      <c r="I26" s="73"/>
      <c r="J26" s="73"/>
      <c r="K26" s="73"/>
      <c r="L26" s="73"/>
      <c r="M26" s="73"/>
      <c r="N26" s="73"/>
    </row>
    <row r="27" spans="1:23" x14ac:dyDescent="0.3">
      <c r="A27" s="6" t="s">
        <v>52</v>
      </c>
      <c r="B27" s="7" t="s">
        <v>46</v>
      </c>
      <c r="C27" s="20">
        <v>0</v>
      </c>
      <c r="D27" s="8">
        <v>1</v>
      </c>
      <c r="E27" s="9">
        <v>0</v>
      </c>
      <c r="F27" s="10">
        <f t="shared" si="0"/>
        <v>0</v>
      </c>
      <c r="G27" s="72" t="s">
        <v>53</v>
      </c>
      <c r="H27" s="73"/>
      <c r="I27" s="73"/>
      <c r="J27" s="73"/>
      <c r="K27" s="73"/>
      <c r="L27" s="73"/>
      <c r="M27" s="73"/>
      <c r="N27" s="73"/>
    </row>
    <row r="28" spans="1:23" x14ac:dyDescent="0.3">
      <c r="A28" s="6" t="s">
        <v>54</v>
      </c>
      <c r="B28" s="7" t="s">
        <v>46</v>
      </c>
      <c r="C28" s="20">
        <v>0</v>
      </c>
      <c r="D28" s="8">
        <v>1</v>
      </c>
      <c r="E28" s="9">
        <v>0</v>
      </c>
      <c r="F28" s="10">
        <f t="shared" si="0"/>
        <v>0</v>
      </c>
      <c r="G28" s="72" t="s">
        <v>55</v>
      </c>
      <c r="H28" s="73"/>
      <c r="I28" s="73"/>
      <c r="J28" s="73"/>
      <c r="K28" s="73"/>
      <c r="L28" s="73"/>
      <c r="M28" s="73"/>
      <c r="N28" s="73"/>
    </row>
    <row r="29" spans="1:23" x14ac:dyDescent="0.3">
      <c r="A29" s="6" t="s">
        <v>86</v>
      </c>
      <c r="B29" s="7" t="s">
        <v>25</v>
      </c>
      <c r="C29" s="20">
        <v>0</v>
      </c>
      <c r="D29" s="8">
        <v>1</v>
      </c>
      <c r="E29" s="9">
        <v>0</v>
      </c>
      <c r="F29" s="10">
        <f t="shared" si="0"/>
        <v>0</v>
      </c>
      <c r="G29" s="72" t="s">
        <v>87</v>
      </c>
      <c r="H29" s="72"/>
      <c r="I29" s="72"/>
      <c r="J29" s="72"/>
      <c r="K29" s="72"/>
      <c r="L29" s="72"/>
      <c r="M29" s="72"/>
      <c r="N29" s="72"/>
    </row>
    <row r="30" spans="1:23" x14ac:dyDescent="0.3">
      <c r="A30" s="6" t="s">
        <v>88</v>
      </c>
      <c r="B30" s="7" t="s">
        <v>19</v>
      </c>
      <c r="C30" s="20">
        <v>0</v>
      </c>
      <c r="D30" s="8">
        <v>1</v>
      </c>
      <c r="E30" s="9">
        <v>0</v>
      </c>
      <c r="F30" s="10">
        <f t="shared" si="0"/>
        <v>0</v>
      </c>
      <c r="G30" s="72" t="s">
        <v>89</v>
      </c>
      <c r="H30" s="72"/>
      <c r="I30" s="72"/>
      <c r="J30" s="72"/>
      <c r="K30" s="72"/>
      <c r="L30" s="72"/>
      <c r="M30" s="72"/>
      <c r="N30" s="72"/>
    </row>
    <row r="31" spans="1:23" x14ac:dyDescent="0.3">
      <c r="A31" s="6" t="s">
        <v>90</v>
      </c>
      <c r="B31" s="7" t="s">
        <v>46</v>
      </c>
      <c r="C31" s="20">
        <v>0</v>
      </c>
      <c r="D31" s="8">
        <v>1</v>
      </c>
      <c r="E31" s="9">
        <v>0</v>
      </c>
      <c r="F31" s="10">
        <f t="shared" si="0"/>
        <v>0</v>
      </c>
      <c r="G31" s="72" t="s">
        <v>91</v>
      </c>
      <c r="H31" s="72"/>
      <c r="I31" s="72"/>
      <c r="J31" s="72"/>
      <c r="K31" s="72"/>
      <c r="L31" s="72"/>
      <c r="M31" s="72"/>
      <c r="N31" s="72"/>
    </row>
    <row r="32" spans="1:23" x14ac:dyDescent="0.3">
      <c r="A32" s="6" t="s">
        <v>92</v>
      </c>
      <c r="B32" s="7" t="s">
        <v>22</v>
      </c>
      <c r="C32" s="20">
        <v>7</v>
      </c>
      <c r="D32" s="8">
        <v>1</v>
      </c>
      <c r="E32" s="9">
        <v>0</v>
      </c>
      <c r="F32" s="10">
        <f t="shared" si="0"/>
        <v>7</v>
      </c>
      <c r="G32" s="72" t="s">
        <v>94</v>
      </c>
      <c r="H32" s="72"/>
      <c r="I32" s="72"/>
      <c r="J32" s="72"/>
      <c r="K32" s="72"/>
      <c r="L32" s="72"/>
      <c r="M32" s="72"/>
      <c r="N32" s="72"/>
    </row>
    <row r="33" spans="1:14" x14ac:dyDescent="0.3">
      <c r="A33" s="6" t="s">
        <v>93</v>
      </c>
      <c r="B33" s="7" t="s">
        <v>46</v>
      </c>
      <c r="C33" s="20">
        <v>15</v>
      </c>
      <c r="D33" s="8">
        <v>1</v>
      </c>
      <c r="E33" s="9">
        <v>0</v>
      </c>
      <c r="F33" s="10">
        <f t="shared" si="0"/>
        <v>15</v>
      </c>
      <c r="G33" s="72" t="s">
        <v>95</v>
      </c>
      <c r="H33" s="72"/>
      <c r="I33" s="72"/>
      <c r="J33" s="72"/>
      <c r="K33" s="72"/>
      <c r="L33" s="72"/>
      <c r="M33" s="72"/>
      <c r="N33" s="72"/>
    </row>
    <row r="34" spans="1:14" x14ac:dyDescent="0.3">
      <c r="A34" s="83" t="s">
        <v>56</v>
      </c>
      <c r="B34" s="83"/>
      <c r="C34" s="83"/>
      <c r="D34" s="83"/>
      <c r="E34" s="83"/>
      <c r="F34" s="11">
        <f>SUM(F14:F33)</f>
        <v>30.2425</v>
      </c>
    </row>
    <row r="35" spans="1:14" x14ac:dyDescent="0.3">
      <c r="A35" s="83" t="s">
        <v>57</v>
      </c>
      <c r="B35" s="83"/>
      <c r="C35" s="83"/>
      <c r="D35" s="83"/>
      <c r="E35" s="83"/>
      <c r="F35" s="11">
        <f>F34*0.13</f>
        <v>3.9315250000000002</v>
      </c>
    </row>
    <row r="36" spans="1:14" x14ac:dyDescent="0.3">
      <c r="A36" s="84" t="s">
        <v>58</v>
      </c>
      <c r="B36" s="84"/>
      <c r="C36" s="84"/>
      <c r="D36" s="84"/>
      <c r="E36" s="84"/>
      <c r="F36" s="38">
        <f>F34+F35</f>
        <v>34.174025</v>
      </c>
    </row>
    <row r="37" spans="1:14" x14ac:dyDescent="0.3">
      <c r="A37" s="85" t="s">
        <v>59</v>
      </c>
      <c r="B37" s="86"/>
      <c r="C37" s="86"/>
      <c r="D37" s="34" t="s">
        <v>8</v>
      </c>
      <c r="E37" s="35">
        <v>0</v>
      </c>
      <c r="F37" s="34" t="s">
        <v>9</v>
      </c>
      <c r="G37" s="36">
        <f>F48</f>
        <v>0</v>
      </c>
      <c r="H37" s="34" t="s">
        <v>10</v>
      </c>
      <c r="I37" s="37">
        <f>E37-G37</f>
        <v>0</v>
      </c>
      <c r="J37" s="87"/>
      <c r="K37" s="87"/>
      <c r="L37" s="87"/>
      <c r="M37" s="87"/>
      <c r="N37" s="88"/>
    </row>
    <row r="38" spans="1:14" x14ac:dyDescent="0.3">
      <c r="A38" s="39" t="s">
        <v>11</v>
      </c>
      <c r="B38" s="39" t="s">
        <v>12</v>
      </c>
      <c r="C38" s="39" t="s">
        <v>13</v>
      </c>
      <c r="D38" s="39" t="s">
        <v>14</v>
      </c>
      <c r="E38" s="39" t="s">
        <v>15</v>
      </c>
      <c r="F38" s="39" t="s">
        <v>16</v>
      </c>
      <c r="G38" s="89" t="s">
        <v>17</v>
      </c>
      <c r="H38" s="89"/>
      <c r="I38" s="89"/>
      <c r="J38" s="89"/>
      <c r="K38" s="89"/>
      <c r="L38" s="89"/>
      <c r="M38" s="89"/>
      <c r="N38" s="89"/>
    </row>
    <row r="39" spans="1:14" x14ac:dyDescent="0.3">
      <c r="A39" s="13" t="s">
        <v>60</v>
      </c>
      <c r="B39" s="14" t="s">
        <v>61</v>
      </c>
      <c r="C39" s="15">
        <v>0</v>
      </c>
      <c r="D39" s="16">
        <v>5</v>
      </c>
      <c r="E39" s="17">
        <v>0</v>
      </c>
      <c r="F39" s="18">
        <f>(C39*D39)-(C39*E39)</f>
        <v>0</v>
      </c>
      <c r="G39" s="46" t="s">
        <v>62</v>
      </c>
      <c r="H39" s="48"/>
      <c r="I39" s="70" t="s">
        <v>63</v>
      </c>
      <c r="J39" s="71"/>
      <c r="K39" s="71"/>
      <c r="L39" s="71"/>
      <c r="M39" s="71"/>
      <c r="N39" s="71"/>
    </row>
    <row r="40" spans="1:14" x14ac:dyDescent="0.3">
      <c r="A40" s="13" t="s">
        <v>64</v>
      </c>
      <c r="B40" s="14" t="s">
        <v>65</v>
      </c>
      <c r="C40" s="15">
        <v>0</v>
      </c>
      <c r="D40" s="16">
        <v>5</v>
      </c>
      <c r="E40" s="17">
        <v>0</v>
      </c>
      <c r="F40" s="18">
        <f>(C40*D40)-(C40*E40)</f>
        <v>0</v>
      </c>
      <c r="G40" s="70" t="s">
        <v>66</v>
      </c>
      <c r="H40" s="71"/>
      <c r="I40" s="71"/>
      <c r="J40" s="71"/>
      <c r="K40" s="71"/>
      <c r="L40" s="71"/>
      <c r="M40" s="71"/>
      <c r="N40" s="71"/>
    </row>
    <row r="41" spans="1:14" x14ac:dyDescent="0.3">
      <c r="A41" s="13" t="s">
        <v>67</v>
      </c>
      <c r="B41" s="14" t="s">
        <v>68</v>
      </c>
      <c r="C41" s="15">
        <v>0</v>
      </c>
      <c r="D41" s="16">
        <v>1</v>
      </c>
      <c r="E41" s="17">
        <v>0</v>
      </c>
      <c r="F41" s="18">
        <f t="shared" ref="F41:F45" si="1">(C41*D41)-(C41*E41)</f>
        <v>0</v>
      </c>
      <c r="G41" s="70" t="s">
        <v>69</v>
      </c>
      <c r="H41" s="71"/>
      <c r="I41" s="71"/>
      <c r="J41" s="71"/>
      <c r="K41" s="71"/>
      <c r="L41" s="71"/>
      <c r="M41" s="71"/>
      <c r="N41" s="71"/>
    </row>
    <row r="42" spans="1:14" x14ac:dyDescent="0.3">
      <c r="A42" s="13" t="s">
        <v>70</v>
      </c>
      <c r="B42" s="14" t="s">
        <v>71</v>
      </c>
      <c r="C42" s="15">
        <v>0</v>
      </c>
      <c r="D42" s="16">
        <v>5</v>
      </c>
      <c r="E42" s="17">
        <v>0</v>
      </c>
      <c r="F42" s="18">
        <f t="shared" si="1"/>
        <v>0</v>
      </c>
      <c r="G42" s="70" t="s">
        <v>72</v>
      </c>
      <c r="H42" s="71"/>
      <c r="I42" s="71"/>
      <c r="J42" s="71"/>
      <c r="K42" s="71"/>
      <c r="L42" s="71"/>
      <c r="M42" s="71"/>
      <c r="N42" s="71"/>
    </row>
    <row r="43" spans="1:14" x14ac:dyDescent="0.3">
      <c r="A43" s="13" t="s">
        <v>73</v>
      </c>
      <c r="B43" s="14" t="s">
        <v>74</v>
      </c>
      <c r="C43" s="15">
        <v>0</v>
      </c>
      <c r="D43" s="16">
        <v>1</v>
      </c>
      <c r="E43" s="17">
        <v>0</v>
      </c>
      <c r="F43" s="18">
        <f t="shared" si="1"/>
        <v>0</v>
      </c>
      <c r="G43" s="46" t="s">
        <v>75</v>
      </c>
      <c r="H43" s="47"/>
      <c r="I43" s="47"/>
      <c r="J43" s="47"/>
      <c r="K43" s="47"/>
      <c r="L43" s="47"/>
      <c r="M43" s="47"/>
      <c r="N43" s="48"/>
    </row>
    <row r="44" spans="1:14" x14ac:dyDescent="0.3">
      <c r="A44" s="13" t="s">
        <v>96</v>
      </c>
      <c r="B44" s="14" t="s">
        <v>97</v>
      </c>
      <c r="C44" s="15">
        <v>0</v>
      </c>
      <c r="D44" s="16">
        <v>5</v>
      </c>
      <c r="E44" s="17">
        <v>0</v>
      </c>
      <c r="F44" s="18">
        <f t="shared" si="1"/>
        <v>0</v>
      </c>
      <c r="G44" s="46" t="s">
        <v>98</v>
      </c>
      <c r="H44" s="47"/>
      <c r="I44" s="47"/>
      <c r="J44" s="47"/>
      <c r="K44" s="47"/>
      <c r="L44" s="47"/>
      <c r="M44" s="47"/>
      <c r="N44" s="48"/>
    </row>
    <row r="45" spans="1:14" x14ac:dyDescent="0.3">
      <c r="A45" s="13" t="s">
        <v>76</v>
      </c>
      <c r="B45" s="14" t="s">
        <v>77</v>
      </c>
      <c r="C45" s="15">
        <v>0</v>
      </c>
      <c r="D45" s="16">
        <v>5</v>
      </c>
      <c r="E45" s="17">
        <v>0</v>
      </c>
      <c r="F45" s="18">
        <f t="shared" si="1"/>
        <v>0</v>
      </c>
      <c r="G45" s="70" t="s">
        <v>78</v>
      </c>
      <c r="H45" s="71"/>
      <c r="I45" s="71"/>
      <c r="J45" s="71"/>
      <c r="K45" s="71"/>
      <c r="L45" s="71"/>
      <c r="M45" s="71"/>
      <c r="N45" s="71"/>
    </row>
    <row r="46" spans="1:14" x14ac:dyDescent="0.3">
      <c r="A46" s="60" t="s">
        <v>56</v>
      </c>
      <c r="B46" s="61"/>
      <c r="C46" s="61"/>
      <c r="D46" s="61"/>
      <c r="E46" s="62"/>
      <c r="F46" s="12">
        <f>SUM(F39:F45)</f>
        <v>0</v>
      </c>
    </row>
    <row r="47" spans="1:14" x14ac:dyDescent="0.3">
      <c r="A47" s="60" t="s">
        <v>57</v>
      </c>
      <c r="B47" s="61"/>
      <c r="C47" s="61"/>
      <c r="D47" s="61"/>
      <c r="E47" s="62"/>
      <c r="F47" s="11">
        <f>F46*0.13</f>
        <v>0</v>
      </c>
    </row>
    <row r="48" spans="1:14" x14ac:dyDescent="0.3">
      <c r="A48" s="63" t="s">
        <v>58</v>
      </c>
      <c r="B48" s="64"/>
      <c r="C48" s="64"/>
      <c r="D48" s="64"/>
      <c r="E48" s="65"/>
      <c r="F48" s="38">
        <f>F46+F47</f>
        <v>0</v>
      </c>
    </row>
    <row r="49" spans="1:14" s="19" customFormat="1" x14ac:dyDescent="0.3">
      <c r="A49" s="66" t="s">
        <v>79</v>
      </c>
      <c r="B49" s="67"/>
      <c r="C49" s="67"/>
      <c r="D49" s="40" t="s">
        <v>8</v>
      </c>
      <c r="E49" s="41">
        <v>0</v>
      </c>
      <c r="F49" s="40" t="s">
        <v>9</v>
      </c>
      <c r="G49" s="42">
        <f>F55</f>
        <v>0</v>
      </c>
      <c r="H49" s="40" t="s">
        <v>10</v>
      </c>
      <c r="I49" s="43">
        <f>E49-G49</f>
        <v>0</v>
      </c>
      <c r="J49" s="68"/>
      <c r="K49" s="68"/>
      <c r="L49" s="68"/>
      <c r="M49" s="68"/>
      <c r="N49" s="69"/>
    </row>
    <row r="50" spans="1:14" x14ac:dyDescent="0.3">
      <c r="A50" s="44" t="s">
        <v>11</v>
      </c>
      <c r="B50" s="44" t="s">
        <v>12</v>
      </c>
      <c r="C50" s="44" t="s">
        <v>13</v>
      </c>
      <c r="D50" s="44" t="s">
        <v>14</v>
      </c>
      <c r="E50" s="44" t="s">
        <v>15</v>
      </c>
      <c r="F50" s="44" t="s">
        <v>16</v>
      </c>
      <c r="G50" s="55" t="s">
        <v>17</v>
      </c>
      <c r="H50" s="55"/>
      <c r="I50" s="55"/>
      <c r="J50" s="55"/>
      <c r="K50" s="55"/>
      <c r="L50" s="55"/>
      <c r="M50" s="55"/>
      <c r="N50" s="55"/>
    </row>
    <row r="51" spans="1:14" x14ac:dyDescent="0.3">
      <c r="A51" s="21" t="s">
        <v>80</v>
      </c>
      <c r="B51" s="22" t="s">
        <v>81</v>
      </c>
      <c r="C51" s="23">
        <v>0</v>
      </c>
      <c r="D51" s="24">
        <v>5</v>
      </c>
      <c r="E51" s="25">
        <v>0</v>
      </c>
      <c r="F51" s="26">
        <f>(C51*D51)-(C51*E51)</f>
        <v>0</v>
      </c>
      <c r="G51" s="56" t="s">
        <v>82</v>
      </c>
      <c r="H51" s="56"/>
      <c r="I51" s="56"/>
      <c r="J51" s="56"/>
      <c r="K51" s="56"/>
      <c r="L51" s="56"/>
      <c r="M51" s="56"/>
      <c r="N51" s="56"/>
    </row>
    <row r="52" spans="1:14" x14ac:dyDescent="0.3">
      <c r="A52" s="21" t="s">
        <v>83</v>
      </c>
      <c r="B52" s="22" t="s">
        <v>84</v>
      </c>
      <c r="C52" s="23">
        <v>0</v>
      </c>
      <c r="D52" s="24">
        <v>1</v>
      </c>
      <c r="E52" s="25">
        <v>0</v>
      </c>
      <c r="F52" s="26">
        <f>(C52*D52)-(C52*E52)</f>
        <v>0</v>
      </c>
      <c r="G52" s="56" t="s">
        <v>85</v>
      </c>
      <c r="H52" s="56"/>
      <c r="I52" s="56"/>
      <c r="J52" s="56"/>
      <c r="K52" s="56"/>
      <c r="L52" s="56"/>
      <c r="M52" s="56"/>
      <c r="N52" s="56"/>
    </row>
    <row r="53" spans="1:14" x14ac:dyDescent="0.3">
      <c r="A53" s="57" t="s">
        <v>56</v>
      </c>
      <c r="B53" s="58"/>
      <c r="C53" s="58"/>
      <c r="D53" s="58"/>
      <c r="E53" s="59"/>
      <c r="F53" s="12">
        <f>SUM(F51:F52)</f>
        <v>0</v>
      </c>
    </row>
    <row r="54" spans="1:14" x14ac:dyDescent="0.3">
      <c r="A54" s="49" t="s">
        <v>57</v>
      </c>
      <c r="B54" s="50"/>
      <c r="C54" s="50"/>
      <c r="D54" s="50"/>
      <c r="E54" s="51"/>
      <c r="F54" s="11">
        <f>F53*0.13</f>
        <v>0</v>
      </c>
    </row>
    <row r="55" spans="1:14" ht="15" thickBot="1" x14ac:dyDescent="0.35">
      <c r="A55" s="52" t="s">
        <v>58</v>
      </c>
      <c r="B55" s="53"/>
      <c r="C55" s="53"/>
      <c r="D55" s="53"/>
      <c r="E55" s="54"/>
      <c r="F55" s="11">
        <f>F53+F54</f>
        <v>0</v>
      </c>
    </row>
  </sheetData>
  <mergeCells count="51">
    <mergeCell ref="G29:N29"/>
    <mergeCell ref="G30:N30"/>
    <mergeCell ref="G31:N31"/>
    <mergeCell ref="G32:N32"/>
    <mergeCell ref="G33:N33"/>
    <mergeCell ref="G38:N38"/>
    <mergeCell ref="G40:N40"/>
    <mergeCell ref="G41:N41"/>
    <mergeCell ref="G42:N42"/>
    <mergeCell ref="I39:N39"/>
    <mergeCell ref="G39:H39"/>
    <mergeCell ref="G24:N24"/>
    <mergeCell ref="G25:N25"/>
    <mergeCell ref="G26:N26"/>
    <mergeCell ref="G27:N27"/>
    <mergeCell ref="G28:N28"/>
    <mergeCell ref="A34:E34"/>
    <mergeCell ref="A35:E35"/>
    <mergeCell ref="A36:E36"/>
    <mergeCell ref="A37:C37"/>
    <mergeCell ref="J37:N37"/>
    <mergeCell ref="G22:N22"/>
    <mergeCell ref="G23:N23"/>
    <mergeCell ref="A1:H2"/>
    <mergeCell ref="A3:E4"/>
    <mergeCell ref="A6:H6"/>
    <mergeCell ref="A12:C12"/>
    <mergeCell ref="G17:N17"/>
    <mergeCell ref="G18:N18"/>
    <mergeCell ref="G19:N19"/>
    <mergeCell ref="G20:N20"/>
    <mergeCell ref="G21:N21"/>
    <mergeCell ref="J12:N12"/>
    <mergeCell ref="G14:N14"/>
    <mergeCell ref="G13:N13"/>
    <mergeCell ref="G15:N15"/>
    <mergeCell ref="G16:N16"/>
    <mergeCell ref="G43:N43"/>
    <mergeCell ref="A53:E53"/>
    <mergeCell ref="A46:E46"/>
    <mergeCell ref="A47:E47"/>
    <mergeCell ref="A48:E48"/>
    <mergeCell ref="A49:C49"/>
    <mergeCell ref="J49:N49"/>
    <mergeCell ref="G45:N45"/>
    <mergeCell ref="G44:N44"/>
    <mergeCell ref="A54:E54"/>
    <mergeCell ref="A55:E55"/>
    <mergeCell ref="G50:N50"/>
    <mergeCell ref="G51:N51"/>
    <mergeCell ref="G52:N52"/>
  </mergeCells>
  <phoneticPr fontId="14" type="noConversion"/>
  <hyperlinks>
    <hyperlink ref="G14" r:id="rId1" xr:uid="{EBB5B9F0-8983-4C1D-B0D8-AFF73B32A1C5}"/>
    <hyperlink ref="G15" r:id="rId2" xr:uid="{8C3D9243-6621-4513-A505-5A81C4692F90}"/>
    <hyperlink ref="G21" r:id="rId3" xr:uid="{1BE1FA1B-8DC9-488D-9474-BB2FADD7DDC0}"/>
    <hyperlink ref="G22" r:id="rId4" xr:uid="{943FF82C-10E6-4CA0-AA20-4ED7E0ADE75E}"/>
    <hyperlink ref="G23" r:id="rId5" xr:uid="{A6223767-8455-49E3-9E9D-D712753A2529}"/>
    <hyperlink ref="G24" r:id="rId6" xr:uid="{2471B654-42CE-4153-B226-CE1C0C5B82A2}"/>
    <hyperlink ref="G25" r:id="rId7" xr:uid="{4B48602D-B0DC-499C-9610-40F1D69E545E}"/>
    <hyperlink ref="G26" r:id="rId8" xr:uid="{EF173C4F-6A87-4C43-B4CD-9572E72293CE}"/>
    <hyperlink ref="G27" r:id="rId9" xr:uid="{AEEC931C-4AF7-4F0E-8F7F-35509B4BE7A1}"/>
    <hyperlink ref="G28" r:id="rId10" xr:uid="{3E73D1BB-20CD-49F7-BC0A-7D66E5E48226}"/>
    <hyperlink ref="G45" r:id="rId11" xr:uid="{B01DAA03-E918-4305-9F7F-1184F7DF865B}"/>
    <hyperlink ref="G42" r:id="rId12" xr:uid="{B28081E5-F275-41CA-ACBD-85EF8D9FE6B1}"/>
    <hyperlink ref="G41" r:id="rId13" xr:uid="{0ADDF8B5-61E7-437E-939B-E5ED9B83275F}"/>
    <hyperlink ref="G40" r:id="rId14" xr:uid="{60166242-67AB-4E09-A4E0-365AFAB40396}"/>
    <hyperlink ref="G39" r:id="rId15" xr:uid="{0E088C2D-78DB-4ECD-A31C-143803FE4B93}"/>
    <hyperlink ref="I39" r:id="rId16" xr:uid="{B34B9F5F-AA7D-4268-9DBA-496D5485608E}"/>
    <hyperlink ref="G43" r:id="rId17" xr:uid="{0F7FB6DE-1D3B-479B-BF3F-1B4A0BB41B33}"/>
    <hyperlink ref="G30" r:id="rId18" xr:uid="{0E838450-D0C7-42EA-A042-E46ADA555ADD}"/>
    <hyperlink ref="G29" r:id="rId19" xr:uid="{1767EC7C-7D80-4204-9D37-F399BCAB777D}"/>
    <hyperlink ref="G31" r:id="rId20" xr:uid="{1435C1F7-3DAA-4C38-B5BB-5ADD02F5110B}"/>
    <hyperlink ref="G32" r:id="rId21" xr:uid="{6EEF39E0-963A-46B1-9F3E-E06426CFE23A}"/>
    <hyperlink ref="G33" r:id="rId22" xr:uid="{813E62D0-6345-440C-B092-71AE70E70586}"/>
    <hyperlink ref="G20" r:id="rId23" xr:uid="{9C668FE6-7B87-40C9-8C4C-5CB20D6C8AD3}"/>
    <hyperlink ref="G19" r:id="rId24" xr:uid="{8746F381-0973-4AF5-B003-E2C3E834FAE8}"/>
    <hyperlink ref="G18" r:id="rId25" xr:uid="{87F22772-EF55-4281-A703-7B41F72F461A}"/>
    <hyperlink ref="G17" r:id="rId26" xr:uid="{F02B4E03-20D6-42B3-84B4-ED7E77F8F05E}"/>
    <hyperlink ref="G16" r:id="rId27" xr:uid="{90E2AD56-FB8E-421E-B54C-6F73C9480C27}"/>
    <hyperlink ref="G44" r:id="rId28" xr:uid="{D4D53A5C-AC06-4234-A604-932BF27FE66D}"/>
  </hyperlinks>
  <pageMargins left="0.7" right="0.7" top="0.75" bottom="0.75" header="0.3" footer="0.3"/>
  <pageSetup orientation="portrait"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398591400E044B744BD505227F4BC" ma:contentTypeVersion="10" ma:contentTypeDescription="Create a new document." ma:contentTypeScope="" ma:versionID="5190640aa1d7e115ba18db347817e792">
  <xsd:schema xmlns:xsd="http://www.w3.org/2001/XMLSchema" xmlns:xs="http://www.w3.org/2001/XMLSchema" xmlns:p="http://schemas.microsoft.com/office/2006/metadata/properties" xmlns:ns3="085f0f09-9c81-4006-a0dd-bd107a9be4ab" xmlns:ns4="7400cd99-cd65-42ed-ba67-f5c50015f5dc" targetNamespace="http://schemas.microsoft.com/office/2006/metadata/properties" ma:root="true" ma:fieldsID="8c6d110e797a28497cc4dffeaab94ae5" ns3:_="" ns4:_="">
    <xsd:import namespace="085f0f09-9c81-4006-a0dd-bd107a9be4ab"/>
    <xsd:import namespace="7400cd99-cd65-42ed-ba67-f5c50015f5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0f09-9c81-4006-a0dd-bd107a9be4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0cd99-cd65-42ed-ba67-f5c50015f5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576B6-7DFC-40DB-A2E6-D27B8217EDE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85f0f09-9c81-4006-a0dd-bd107a9be4ab"/>
    <ds:schemaRef ds:uri="7400cd99-cd65-42ed-ba67-f5c50015f5dc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C3EFF09-F2E3-4B03-8CA8-261F5B0E1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f0f09-9c81-4006-a0dd-bd107a9be4ab"/>
    <ds:schemaRef ds:uri="7400cd99-cd65-42ed-ba67-f5c50015f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4C22C6-8553-4F4A-8FA1-C57C9A0E05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A</dc:creator>
  <cp:keywords/>
  <dc:description/>
  <cp:lastModifiedBy>Lucy A</cp:lastModifiedBy>
  <cp:revision/>
  <dcterms:created xsi:type="dcterms:W3CDTF">2022-03-20T00:21:28Z</dcterms:created>
  <dcterms:modified xsi:type="dcterms:W3CDTF">2022-04-17T20:36:52Z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0x01010020E398591400E044B744BD505227F4BC</vt:lpwstr>
  </property>
</Properties>
</file>