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<sst xmlns="http://schemas.openxmlformats.org/spreadsheetml/2006/main" count="69" uniqueCount="56">
  <si>
    <t>Bill of Materials</t>
  </si>
  <si>
    <t>Item Name</t>
  </si>
  <si>
    <t>Description</t>
  </si>
  <si>
    <t>Quantity</t>
  </si>
  <si>
    <t>Unit Cost</t>
  </si>
  <si>
    <t>Extended Cost</t>
  </si>
  <si>
    <t>Link</t>
  </si>
  <si>
    <t>Tempature Sensor</t>
  </si>
  <si>
    <t>LM61BIZ/NOPB</t>
  </si>
  <si>
    <t>Digi-Key</t>
  </si>
  <si>
    <t>Transistors</t>
  </si>
  <si>
    <t>Adafruit TIP120 Power Darlington Transistors - 3 Pack</t>
  </si>
  <si>
    <t>Amazon</t>
  </si>
  <si>
    <t>Servo Motor (Intake)</t>
  </si>
  <si>
    <t>SG90 9g Micro Servo</t>
  </si>
  <si>
    <t>PCBoard</t>
  </si>
  <si>
    <t>Arduino Uno</t>
  </si>
  <si>
    <t>Elegoo Uno R3</t>
  </si>
  <si>
    <t>Fans</t>
  </si>
  <si>
    <t>Fan 120mm Cooling Case Fan</t>
  </si>
  <si>
    <t>3D Printing</t>
  </si>
  <si>
    <t>Charge of using 3D Printing</t>
  </si>
  <si>
    <t xml:space="preserve">Makerspace </t>
  </si>
  <si>
    <t>Laser Cutting</t>
  </si>
  <si>
    <t>Charge of using Laser Cutting</t>
  </si>
  <si>
    <t>Power Bank</t>
  </si>
  <si>
    <t xml:space="preserve">Cost of the power bank to run the system running </t>
  </si>
  <si>
    <t>Intake Vent</t>
  </si>
  <si>
    <t>EZ-FLO 61608 Two-Way Sidewall/Ceiling Register, 8" x 4", White</t>
  </si>
  <si>
    <t>Nuts + Bolts</t>
  </si>
  <si>
    <t>Home Depot</t>
  </si>
  <si>
    <t>Solder</t>
  </si>
  <si>
    <t>AIM Electrisol Lead-Free Rosin Core Solder</t>
  </si>
  <si>
    <t>Canadian Tire</t>
  </si>
  <si>
    <t>Breadboard wires</t>
  </si>
  <si>
    <t>40 Pin Male to Female x 3, 40 Pin Male to Male x 3, 40 Pin Female to Female x 3</t>
  </si>
  <si>
    <t xml:space="preserve">ProtoBoard </t>
  </si>
  <si>
    <t>Sparkfun large solderable breadboard</t>
  </si>
  <si>
    <t>MakerLab</t>
  </si>
  <si>
    <t>7 Step Universal Reducer</t>
  </si>
  <si>
    <t xml:space="preserve">6 to 1 Inch Universal PVC Extender-Reducer </t>
  </si>
  <si>
    <t>PVC Pipe</t>
  </si>
  <si>
    <t>Broan 3/4-in x 15-ft PVC Tubing</t>
  </si>
  <si>
    <t xml:space="preserve">PVC Joint T </t>
  </si>
  <si>
    <t>NIBCO - K09825CA C4811 2 HXHXH Sanitary TEE PVC, White, 3/4 Inch</t>
  </si>
  <si>
    <t>PVC Joint L</t>
  </si>
  <si>
    <t>Bow ABS/DWV 90-Degree Elbow, 3/4-in</t>
  </si>
  <si>
    <t>PVC Joint Cross</t>
  </si>
  <si>
    <t>PVC Plumbing Cross - 3/4" Slip (All Sides)</t>
  </si>
  <si>
    <t>PVC Cement</t>
  </si>
  <si>
    <t>Cement 118ml</t>
  </si>
  <si>
    <t>25L Container</t>
  </si>
  <si>
    <t>type A Clarity Container, 25-L</t>
  </si>
  <si>
    <t>Total product cost (without taxes or shipping)</t>
  </si>
  <si>
    <t>Total Shipping Cost</t>
  </si>
  <si>
    <t>Total product cost (including taxes and shipping)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</si>
</sst>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  <scheme val="minor"/>
    </font>
    <font>
      <color theme="1"/>
      <name val="Arial"/>
    </font>
    <font>
      <b/>
      <sz val="11.0"/>
      <color theme="1"/>
      <name val="&quot;Times New Roman&quot;"/>
    </font>
    <font/>
    <font>
      <sz val="12.0"/>
      <color rgb="FF0F1111"/>
      <name val="&quot;Times New Roman&quot;"/>
    </font>
    <font>
      <sz val="11.0"/>
      <color theme="1"/>
      <name val="&quot;Times New Roman&quot;"/>
    </font>
    <font>
      <u/>
      <sz val="11.0"/>
      <color rgb="FF1155CC"/>
      <name val="&quot;Times New Roman&quot;"/>
    </font>
    <font>
      <u/>
      <sz val="11.0"/>
      <color rgb="FF1155CC"/>
      <name val="&quot;Times New Roman&quot;"/>
    </font>
    <font>
      <u/>
      <sz val="11.0"/>
      <color rgb="FF1155CC"/>
      <name val="&quot;Times New Roman&quot;"/>
    </font>
    <font>
      <sz val="11.0"/>
      <color rgb="FF0F1111"/>
      <name val="&quot;Times New Roman&quot;"/>
    </font>
    <font>
      <u/>
      <sz val="11.0"/>
      <color rgb="FF1155CC"/>
      <name val="&quot;Times New Roman&quot;"/>
    </font>
    <font>
      <color theme="1"/>
      <name val="Arial"/>
      <scheme val="minor"/>
    </font>
    <font>
      <u/>
      <sz val="11.0"/>
      <color rgb="FF1155CC"/>
      <name val="&quot;Times New Roman&quot;"/>
    </font>
    <font>
      <sz val="12.0"/>
      <color theme="1"/>
      <name val="&quot;Times New Roman&quot;"/>
    </font>
  </fonts>
  <fills count="6">
    <fill>
      <patternFill patternType="none"/>
    </fill>
    <fill>
      <patternFill patternType="lightGray"/>
    </fill>
    <fill>
      <patternFill patternType="solid">
        <fgColor rgb="FF46BDC6"/>
        <bgColor rgb="FF46BDC6"/>
      </patternFill>
    </fill>
    <fill>
      <patternFill patternType="solid">
        <fgColor rgb="FFFFFFFF"/>
        <bgColor rgb="FFFFFFFF"/>
      </patternFill>
    </fill>
    <fill>
      <patternFill patternType="solid">
        <fgColor rgb="FFEA4335"/>
        <bgColor rgb="FFEA4335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2" fontId="2" numFmtId="0" xfId="0" applyAlignment="1" applyBorder="1" applyFill="1" applyFon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3" fontId="2" numFmtId="0" xfId="0" applyAlignment="1" applyBorder="1" applyFill="1" applyFont="1">
      <alignment horizontal="center" shrinkToFit="0" vertical="bottom" wrapText="1"/>
    </xf>
    <xf borderId="4" fillId="3" fontId="4" numFmtId="0" xfId="0" applyAlignment="1" applyBorder="1" applyFont="1">
      <alignment vertical="bottom"/>
    </xf>
    <xf borderId="4" fillId="0" fontId="5" numFmtId="0" xfId="0" applyAlignment="1" applyBorder="1" applyFont="1">
      <alignment horizontal="center" shrinkToFit="0" vertical="top" wrapText="1"/>
    </xf>
    <xf borderId="4" fillId="0" fontId="5" numFmtId="164" xfId="0" applyAlignment="1" applyBorder="1" applyFont="1" applyNumberFormat="1">
      <alignment horizontal="center" shrinkToFit="0" vertical="top" wrapText="1"/>
    </xf>
    <xf borderId="4" fillId="3" fontId="5" numFmtId="164" xfId="0" applyAlignment="1" applyBorder="1" applyFont="1" applyNumberFormat="1">
      <alignment horizontal="center" shrinkToFit="0" vertical="top" wrapText="1"/>
    </xf>
    <xf borderId="4" fillId="0" fontId="6" numFmtId="0" xfId="0" applyAlignment="1" applyBorder="1" applyFont="1">
      <alignment shrinkToFit="0" vertical="top" wrapText="1"/>
    </xf>
    <xf borderId="4" fillId="0" fontId="5" numFmtId="0" xfId="0" applyAlignment="1" applyBorder="1" applyFont="1">
      <alignment shrinkToFit="0" vertical="top" wrapText="1"/>
    </xf>
    <xf borderId="4" fillId="0" fontId="5" numFmtId="0" xfId="0" applyAlignment="1" applyBorder="1" applyFont="1">
      <alignment readingOrder="0" shrinkToFit="0" vertical="bottom" wrapText="1"/>
    </xf>
    <xf borderId="4" fillId="0" fontId="5" numFmtId="164" xfId="0" applyAlignment="1" applyBorder="1" applyFont="1" applyNumberFormat="1">
      <alignment horizontal="center" readingOrder="0" shrinkToFit="0" vertical="top" wrapText="1"/>
    </xf>
    <xf borderId="4" fillId="0" fontId="7" numFmtId="0" xfId="0" applyAlignment="1" applyBorder="1" applyFont="1">
      <alignment readingOrder="0" shrinkToFit="0" vertical="top" wrapText="1"/>
    </xf>
    <xf borderId="4" fillId="0" fontId="5" numFmtId="0" xfId="0" applyAlignment="1" applyBorder="1" applyFont="1">
      <alignment shrinkToFit="0" vertical="bottom" wrapText="1"/>
    </xf>
    <xf borderId="4" fillId="0" fontId="8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4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readingOrder="0" vertical="bottom"/>
    </xf>
    <xf borderId="4" fillId="3" fontId="9" numFmtId="0" xfId="0" applyAlignment="1" applyBorder="1" applyFont="1">
      <alignment readingOrder="0" vertical="bottom"/>
    </xf>
    <xf borderId="4" fillId="0" fontId="5" numFmtId="0" xfId="0" applyAlignment="1" applyBorder="1" applyFont="1">
      <alignment horizontal="center" readingOrder="0" vertical="bottom"/>
    </xf>
    <xf borderId="4" fillId="0" fontId="10" numFmtId="0" xfId="0" applyAlignment="1" applyBorder="1" applyFont="1">
      <alignment shrinkToFit="0" vertical="bottom" wrapText="1"/>
    </xf>
    <xf borderId="4" fillId="3" fontId="9" numFmtId="0" xfId="0" applyAlignment="1" applyBorder="1" applyFont="1">
      <alignment vertical="bottom"/>
    </xf>
    <xf borderId="4" fillId="3" fontId="5" numFmtId="0" xfId="0" applyAlignment="1" applyBorder="1" applyFont="1">
      <alignment vertical="bottom"/>
    </xf>
    <xf borderId="4" fillId="3" fontId="5" numFmtId="0" xfId="0" applyAlignment="1" applyBorder="1" applyFont="1">
      <alignment horizontal="center" vertical="bottom"/>
    </xf>
    <xf borderId="4" fillId="3" fontId="5" numFmtId="0" xfId="0" applyAlignment="1" applyBorder="1" applyFont="1">
      <alignment shrinkToFit="0" vertical="bottom" wrapText="1"/>
    </xf>
    <xf borderId="4" fillId="3" fontId="5" numFmtId="0" xfId="0" applyAlignment="1" applyBorder="1" applyFont="1">
      <alignment readingOrder="0" vertical="bottom"/>
    </xf>
    <xf borderId="4" fillId="3" fontId="5" numFmtId="0" xfId="0" applyAlignment="1" applyBorder="1" applyFont="1">
      <alignment horizontal="center" readingOrder="0" vertical="bottom"/>
    </xf>
    <xf borderId="4" fillId="3" fontId="5" numFmtId="164" xfId="0" applyAlignment="1" applyBorder="1" applyFont="1" applyNumberFormat="1">
      <alignment horizontal="center" readingOrder="0" shrinkToFit="0" vertical="top" wrapText="1"/>
    </xf>
    <xf borderId="0" fillId="0" fontId="11" numFmtId="164" xfId="0" applyAlignment="1" applyFont="1" applyNumberFormat="1">
      <alignment horizontal="center" readingOrder="0"/>
    </xf>
    <xf borderId="4" fillId="3" fontId="5" numFmtId="0" xfId="0" applyAlignment="1" applyBorder="1" applyFont="1">
      <alignment readingOrder="0" shrinkToFit="0" vertical="bottom" wrapText="1"/>
    </xf>
    <xf borderId="4" fillId="3" fontId="12" numFmtId="0" xfId="0" applyAlignment="1" applyBorder="1" applyFont="1">
      <alignment readingOrder="0" shrinkToFit="0" vertical="bottom" wrapText="1"/>
    </xf>
    <xf borderId="4" fillId="3" fontId="13" numFmtId="0" xfId="0" applyAlignment="1" applyBorder="1" applyFont="1">
      <alignment readingOrder="0" vertical="bottom"/>
    </xf>
    <xf borderId="4" fillId="0" fontId="5" numFmtId="164" xfId="0" applyAlignment="1" applyBorder="1" applyFont="1" applyNumberFormat="1">
      <alignment horizontal="center" readingOrder="0" vertical="bottom"/>
    </xf>
    <xf borderId="4" fillId="3" fontId="13" numFmtId="0" xfId="0" applyAlignment="1" applyBorder="1" applyFont="1">
      <alignment vertical="bottom"/>
    </xf>
    <xf borderId="4" fillId="0" fontId="5" numFmtId="164" xfId="0" applyAlignment="1" applyBorder="1" applyFont="1" applyNumberFormat="1">
      <alignment horizontal="center" vertical="bottom"/>
    </xf>
    <xf borderId="1" fillId="0" fontId="2" numFmtId="0" xfId="0" applyAlignment="1" applyBorder="1" applyFont="1">
      <alignment horizontal="center" vertical="bottom"/>
    </xf>
    <xf borderId="1" fillId="4" fontId="5" numFmtId="164" xfId="0" applyAlignment="1" applyBorder="1" applyFill="1" applyFont="1" applyNumberFormat="1">
      <alignment horizontal="center" vertical="bottom"/>
    </xf>
    <xf borderId="3" fillId="5" fontId="5" numFmtId="164" xfId="0" applyAlignment="1" applyBorder="1" applyFill="1" applyFont="1" applyNumberForma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1" fillId="4" fontId="5" numFmtId="164" xfId="0" applyAlignment="1" applyBorder="1" applyFont="1" applyNumberFormat="1">
      <alignment horizontal="center" readingOrder="0" vertical="bottom"/>
    </xf>
    <xf borderId="3" fillId="5" fontId="5" numFmtId="164" xfId="0" applyAlignment="1" applyBorder="1" applyFont="1" applyNumberForma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igikey.ca/en/products/detail/texas-instruments/lm61biz-nopb/367305" TargetMode="External"/><Relationship Id="rId2" Type="http://schemas.openxmlformats.org/officeDocument/2006/relationships/hyperlink" Target="https://www.amazon.ca/Adafruit-TIP120-Power-Darlington-Transistors/dp/B00NAY1IBS" TargetMode="External"/><Relationship Id="rId3" Type="http://schemas.openxmlformats.org/officeDocument/2006/relationships/hyperlink" Target="https://www.pcboard.ca/sg90-servo" TargetMode="External"/><Relationship Id="rId4" Type="http://schemas.openxmlformats.org/officeDocument/2006/relationships/hyperlink" Target="https://www.amazon.ca/Elegoo-Project-Starter-Tutorial-Arduino/dp/B01D8KOZF4" TargetMode="External"/><Relationship Id="rId11" Type="http://schemas.openxmlformats.org/officeDocument/2006/relationships/hyperlink" Target="https://www.canadiantire.ca/en/pdp/type-a-clarity-container-25-l-0424274p.html" TargetMode="External"/><Relationship Id="rId10" Type="http://schemas.openxmlformats.org/officeDocument/2006/relationships/hyperlink" Target="https://www.homedepot.ca/product/oatey-118-ml-pvc-cement-medium-gray-c-/1000118516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s://www.homedepot.ca/product/nibco-3-4-in-pvc-schedule-40-cross-all-slip/1000166758" TargetMode="External"/><Relationship Id="rId5" Type="http://schemas.openxmlformats.org/officeDocument/2006/relationships/hyperlink" Target="https://www.amazon.ca/ARCTIC-Standard-Airflow-Efficient-Ventilation/dp/B0119T0D4I/ref=sr_1_6?crid=15H1X20X8OYHP&amp;keywords=3%2Binput%2Bfan&amp;qid=1646535103&amp;sprefix=3%2Binput%2Bfan%2Caps%2C127&amp;sr=8-6&amp;th=1" TargetMode="External"/><Relationship Id="rId6" Type="http://schemas.openxmlformats.org/officeDocument/2006/relationships/hyperlink" Target="https://www.amazon.ca/61610-Two-Way-Sidewall-Ceiling-Register/dp/B00838IADU/ref=sr_1_3?crid=2CO0EYT6XS0MF&amp;keywords=hvac%2Bregister%2Bopen%2Bclose&amp;qid=1645311777&amp;sprefix=hvac%2Bregister%2Bopen%2Bclose%2Caps%2C69&amp;sr=8-3&amp;th=1" TargetMode="External"/><Relationship Id="rId7" Type="http://schemas.openxmlformats.org/officeDocument/2006/relationships/hyperlink" Target="https://www.canadiantire.ca/en/pdp/aim-electrisol-lead-free-rosin-core-solder-0586000p.html" TargetMode="External"/><Relationship Id="rId8" Type="http://schemas.openxmlformats.org/officeDocument/2006/relationships/hyperlink" Target="https://www.amazon.ca/KABUDA-Multicolored-Dupont-Breadboard-Arduino/dp/B07QXXMWRZ/ref=dp_fod_1?pd_rd_i=B07QXXMWRZ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0.0"/>
    <col customWidth="1" min="3" max="3" width="61.0"/>
    <col customWidth="1" min="7" max="7" width="15.63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2" t="s">
        <v>0</v>
      </c>
      <c r="C2" s="3"/>
      <c r="D2" s="3"/>
      <c r="E2" s="3"/>
      <c r="F2" s="3"/>
      <c r="G2" s="4"/>
      <c r="H2" s="1"/>
    </row>
    <row r="3">
      <c r="A3" s="1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"/>
    </row>
    <row r="4">
      <c r="A4" s="1"/>
      <c r="B4" s="6" t="s">
        <v>7</v>
      </c>
      <c r="C4" s="6" t="s">
        <v>8</v>
      </c>
      <c r="D4" s="7">
        <v>3.0</v>
      </c>
      <c r="E4" s="8">
        <v>2.65</v>
      </c>
      <c r="F4" s="9">
        <f t="shared" ref="F4:F15" si="1">E4*D4</f>
        <v>7.95</v>
      </c>
      <c r="G4" s="10" t="s">
        <v>9</v>
      </c>
      <c r="H4" s="1"/>
    </row>
    <row r="5">
      <c r="A5" s="1"/>
      <c r="B5" s="6" t="s">
        <v>10</v>
      </c>
      <c r="C5" s="6" t="s">
        <v>11</v>
      </c>
      <c r="D5" s="7">
        <v>1.0</v>
      </c>
      <c r="E5" s="8">
        <v>8.99</v>
      </c>
      <c r="F5" s="9">
        <f t="shared" si="1"/>
        <v>8.99</v>
      </c>
      <c r="G5" s="10" t="s">
        <v>12</v>
      </c>
      <c r="H5" s="1"/>
    </row>
    <row r="6">
      <c r="A6" s="1"/>
      <c r="B6" s="11" t="s">
        <v>13</v>
      </c>
      <c r="C6" s="12" t="s">
        <v>14</v>
      </c>
      <c r="D6" s="7">
        <v>1.0</v>
      </c>
      <c r="E6" s="13">
        <v>4.29</v>
      </c>
      <c r="F6" s="9">
        <f t="shared" si="1"/>
        <v>4.29</v>
      </c>
      <c r="G6" s="14" t="s">
        <v>15</v>
      </c>
      <c r="H6" s="1"/>
    </row>
    <row r="7">
      <c r="A7" s="1"/>
      <c r="B7" s="11" t="s">
        <v>16</v>
      </c>
      <c r="C7" s="15" t="s">
        <v>17</v>
      </c>
      <c r="D7" s="7">
        <v>1.0</v>
      </c>
      <c r="E7" s="13">
        <v>48.99</v>
      </c>
      <c r="F7" s="9">
        <f t="shared" si="1"/>
        <v>48.99</v>
      </c>
      <c r="G7" s="14" t="s">
        <v>12</v>
      </c>
      <c r="H7" s="1"/>
    </row>
    <row r="8">
      <c r="A8" s="1"/>
      <c r="B8" s="11" t="s">
        <v>18</v>
      </c>
      <c r="C8" s="15" t="s">
        <v>19</v>
      </c>
      <c r="D8" s="7">
        <v>1.0</v>
      </c>
      <c r="E8" s="8">
        <v>15.99</v>
      </c>
      <c r="F8" s="9">
        <f t="shared" si="1"/>
        <v>15.99</v>
      </c>
      <c r="G8" s="16" t="s">
        <v>12</v>
      </c>
      <c r="H8" s="1"/>
    </row>
    <row r="9">
      <c r="A9" s="1"/>
      <c r="B9" s="11" t="s">
        <v>20</v>
      </c>
      <c r="C9" s="11" t="s">
        <v>21</v>
      </c>
      <c r="D9" s="7">
        <v>0.0</v>
      </c>
      <c r="E9" s="8">
        <v>0.0</v>
      </c>
      <c r="F9" s="9">
        <f t="shared" si="1"/>
        <v>0</v>
      </c>
      <c r="G9" s="11" t="s">
        <v>22</v>
      </c>
      <c r="H9" s="1"/>
    </row>
    <row r="10">
      <c r="A10" s="1"/>
      <c r="B10" s="17" t="s">
        <v>23</v>
      </c>
      <c r="C10" s="11" t="s">
        <v>24</v>
      </c>
      <c r="D10" s="18">
        <v>0.0</v>
      </c>
      <c r="E10" s="8">
        <v>0.0</v>
      </c>
      <c r="F10" s="9">
        <f t="shared" si="1"/>
        <v>0</v>
      </c>
      <c r="G10" s="11" t="s">
        <v>22</v>
      </c>
      <c r="H10" s="1"/>
    </row>
    <row r="11">
      <c r="A11" s="1"/>
      <c r="B11" s="19" t="s">
        <v>25</v>
      </c>
      <c r="C11" s="20" t="s">
        <v>26</v>
      </c>
      <c r="D11" s="21">
        <v>1.0</v>
      </c>
      <c r="E11" s="8"/>
      <c r="F11" s="9">
        <f t="shared" si="1"/>
        <v>0</v>
      </c>
      <c r="G11" s="22"/>
      <c r="H11" s="1"/>
    </row>
    <row r="12">
      <c r="A12" s="1"/>
      <c r="B12" s="17" t="s">
        <v>27</v>
      </c>
      <c r="C12" s="23" t="s">
        <v>28</v>
      </c>
      <c r="D12" s="18">
        <v>1.0</v>
      </c>
      <c r="E12" s="8">
        <v>15.98</v>
      </c>
      <c r="F12" s="9">
        <f t="shared" si="1"/>
        <v>15.98</v>
      </c>
      <c r="G12" s="22" t="s">
        <v>12</v>
      </c>
      <c r="H12" s="1"/>
    </row>
    <row r="13">
      <c r="A13" s="1"/>
      <c r="B13" s="24" t="s">
        <v>29</v>
      </c>
      <c r="C13" s="24" t="s">
        <v>29</v>
      </c>
      <c r="D13" s="25">
        <v>12.0</v>
      </c>
      <c r="E13" s="9">
        <v>1.99</v>
      </c>
      <c r="F13" s="9">
        <f t="shared" si="1"/>
        <v>23.88</v>
      </c>
      <c r="G13" s="26" t="s">
        <v>30</v>
      </c>
      <c r="H13" s="1"/>
    </row>
    <row r="14">
      <c r="A14" s="1"/>
      <c r="B14" s="27" t="s">
        <v>31</v>
      </c>
      <c r="C14" s="27" t="s">
        <v>32</v>
      </c>
      <c r="D14" s="28">
        <v>1.0</v>
      </c>
      <c r="E14" s="29">
        <v>15.99</v>
      </c>
      <c r="F14" s="9">
        <f t="shared" si="1"/>
        <v>15.99</v>
      </c>
      <c r="G14" s="14" t="s">
        <v>33</v>
      </c>
      <c r="H14" s="1"/>
    </row>
    <row r="15">
      <c r="A15" s="1"/>
      <c r="B15" s="27" t="s">
        <v>34</v>
      </c>
      <c r="C15" s="27" t="s">
        <v>35</v>
      </c>
      <c r="D15" s="28">
        <v>1.0</v>
      </c>
      <c r="E15" s="29">
        <v>15.99</v>
      </c>
      <c r="F15" s="9">
        <f t="shared" si="1"/>
        <v>15.99</v>
      </c>
      <c r="G15" s="14" t="s">
        <v>12</v>
      </c>
      <c r="H15" s="1"/>
    </row>
    <row r="16">
      <c r="A16" s="1"/>
      <c r="B16" s="27" t="s">
        <v>36</v>
      </c>
      <c r="C16" s="27" t="s">
        <v>37</v>
      </c>
      <c r="D16" s="28">
        <v>1.0</v>
      </c>
      <c r="E16" s="30">
        <v>9.0</v>
      </c>
      <c r="F16" s="30">
        <v>9.0</v>
      </c>
      <c r="G16" s="31" t="s">
        <v>38</v>
      </c>
      <c r="H16" s="1"/>
    </row>
    <row r="17">
      <c r="A17" s="1"/>
      <c r="B17" s="24" t="s">
        <v>39</v>
      </c>
      <c r="C17" s="24" t="s">
        <v>40</v>
      </c>
      <c r="D17" s="25">
        <v>1.0</v>
      </c>
      <c r="E17" s="29">
        <v>20.99</v>
      </c>
      <c r="F17" s="9">
        <f t="shared" ref="F17:F22" si="2">E17*D17</f>
        <v>20.99</v>
      </c>
      <c r="G17" s="26" t="s">
        <v>30</v>
      </c>
      <c r="H17" s="1"/>
    </row>
    <row r="18">
      <c r="A18" s="1"/>
      <c r="B18" s="24" t="s">
        <v>41</v>
      </c>
      <c r="C18" s="27" t="s">
        <v>42</v>
      </c>
      <c r="D18" s="25">
        <v>1.0</v>
      </c>
      <c r="E18" s="29">
        <v>15.41</v>
      </c>
      <c r="F18" s="9">
        <f t="shared" si="2"/>
        <v>15.41</v>
      </c>
      <c r="G18" s="26" t="s">
        <v>30</v>
      </c>
      <c r="H18" s="1"/>
    </row>
    <row r="19">
      <c r="A19" s="1"/>
      <c r="B19" s="24" t="s">
        <v>43</v>
      </c>
      <c r="C19" s="27" t="s">
        <v>44</v>
      </c>
      <c r="D19" s="28">
        <v>2.0</v>
      </c>
      <c r="E19" s="29">
        <v>0.98</v>
      </c>
      <c r="F19" s="9">
        <f t="shared" si="2"/>
        <v>1.96</v>
      </c>
      <c r="G19" s="26" t="s">
        <v>30</v>
      </c>
      <c r="H19" s="1"/>
    </row>
    <row r="20">
      <c r="A20" s="1"/>
      <c r="B20" s="24" t="s">
        <v>45</v>
      </c>
      <c r="C20" s="27" t="s">
        <v>46</v>
      </c>
      <c r="D20" s="25">
        <v>5.0</v>
      </c>
      <c r="E20" s="29">
        <v>1.18</v>
      </c>
      <c r="F20" s="9">
        <f t="shared" si="2"/>
        <v>5.9</v>
      </c>
      <c r="G20" s="26" t="s">
        <v>30</v>
      </c>
      <c r="H20" s="1"/>
    </row>
    <row r="21">
      <c r="A21" s="1"/>
      <c r="B21" s="24" t="s">
        <v>47</v>
      </c>
      <c r="C21" s="27" t="s">
        <v>48</v>
      </c>
      <c r="D21" s="25">
        <v>2.0</v>
      </c>
      <c r="E21" s="29">
        <v>1.25</v>
      </c>
      <c r="F21" s="9">
        <f t="shared" si="2"/>
        <v>2.5</v>
      </c>
      <c r="G21" s="32" t="s">
        <v>30</v>
      </c>
      <c r="H21" s="1"/>
    </row>
    <row r="22">
      <c r="A22" s="1"/>
      <c r="B22" s="19" t="s">
        <v>49</v>
      </c>
      <c r="C22" s="33" t="s">
        <v>50</v>
      </c>
      <c r="D22" s="21">
        <v>1.0</v>
      </c>
      <c r="E22" s="34">
        <v>7.32</v>
      </c>
      <c r="F22" s="9">
        <f t="shared" si="2"/>
        <v>7.32</v>
      </c>
      <c r="G22" s="32" t="s">
        <v>30</v>
      </c>
      <c r="H22" s="1"/>
    </row>
    <row r="23">
      <c r="A23" s="1"/>
      <c r="B23" s="17" t="s">
        <v>51</v>
      </c>
      <c r="C23" s="35" t="s">
        <v>52</v>
      </c>
      <c r="D23" s="18">
        <v>1.0</v>
      </c>
      <c r="E23" s="36">
        <v>12.99</v>
      </c>
      <c r="F23" s="36">
        <v>12.99</v>
      </c>
      <c r="G23" s="16" t="s">
        <v>33</v>
      </c>
      <c r="H23" s="1"/>
    </row>
    <row r="24">
      <c r="A24" s="1"/>
      <c r="B24" s="37" t="s">
        <v>53</v>
      </c>
      <c r="C24" s="3"/>
      <c r="D24" s="3"/>
      <c r="E24" s="4"/>
      <c r="F24" s="38">
        <f>(SUM(F4:F23))</f>
        <v>234.12</v>
      </c>
      <c r="G24" s="39"/>
      <c r="H24" s="1"/>
    </row>
    <row r="25">
      <c r="A25" s="1"/>
      <c r="B25" s="40" t="s">
        <v>54</v>
      </c>
      <c r="C25" s="3"/>
      <c r="D25" s="3"/>
      <c r="E25" s="4"/>
      <c r="F25" s="41">
        <v>12.99</v>
      </c>
      <c r="G25" s="42"/>
      <c r="H25" s="1"/>
    </row>
    <row r="26">
      <c r="A26" s="1"/>
      <c r="B26" s="37" t="s">
        <v>55</v>
      </c>
      <c r="C26" s="3"/>
      <c r="D26" s="3"/>
      <c r="E26" s="4"/>
      <c r="F26" s="38">
        <f>F24*1.13+F25</f>
        <v>277.5456</v>
      </c>
      <c r="G26" s="39"/>
      <c r="H26" s="1"/>
    </row>
    <row r="27">
      <c r="A27" s="1"/>
      <c r="B27" s="1"/>
      <c r="C27" s="1"/>
      <c r="D27" s="1"/>
      <c r="E27" s="1"/>
      <c r="F27" s="1"/>
      <c r="G27" s="1"/>
      <c r="H27" s="1"/>
    </row>
    <row r="28">
      <c r="A28" s="1"/>
      <c r="B28" s="1"/>
      <c r="C28" s="1"/>
      <c r="D28" s="1"/>
      <c r="E28" s="1"/>
      <c r="F28" s="1"/>
      <c r="G28" s="1"/>
      <c r="H28" s="1"/>
    </row>
  </sheetData>
  <mergeCells count="4">
    <mergeCell ref="B2:G2"/>
    <mergeCell ref="B24:E24"/>
    <mergeCell ref="B25:E25"/>
    <mergeCell ref="B26:E26"/>
  </mergeCells>
  <hyperlinks>
    <hyperlink r:id="rId1" ref="G4"/>
    <hyperlink r:id="rId2" ref="G5"/>
    <hyperlink r:id="rId3" ref="G6"/>
    <hyperlink r:id="rId4" ref="G7"/>
    <hyperlink r:id="rId5" ref="G8"/>
    <hyperlink r:id="rId6" ref="G12"/>
    <hyperlink r:id="rId7" location="srp" ref="G14"/>
    <hyperlink r:id="rId8" ref="G15"/>
    <hyperlink r:id="rId9" ref="G21"/>
    <hyperlink r:id="rId10" ref="G22"/>
    <hyperlink r:id="rId11" ref="G23"/>
  </hyperlinks>
  <drawing r:id="rId12"/>
</worksheet>
</file>