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ain" sheetId="1" r:id="rId3"/>
    <sheet state="visible" name="Void" sheetId="2" r:id="rId4"/>
  </sheets>
  <definedNames/>
  <calcPr/>
</workbook>
</file>

<file path=xl/sharedStrings.xml><?xml version="1.0" encoding="utf-8"?>
<sst xmlns="http://schemas.openxmlformats.org/spreadsheetml/2006/main" count="64" uniqueCount="51">
  <si>
    <t>Item name</t>
  </si>
  <si>
    <t>Reasoning</t>
  </si>
  <si>
    <t>Quantity</t>
  </si>
  <si>
    <t>Cost</t>
  </si>
  <si>
    <t xml:space="preserve">Amount spent </t>
  </si>
  <si>
    <t>Amount remaining</t>
  </si>
  <si>
    <t xml:space="preserve">Total Budget </t>
  </si>
  <si>
    <t>Comments</t>
  </si>
  <si>
    <t>Rotary Encoder</t>
  </si>
  <si>
    <t>MG996R Servo Motors</t>
  </si>
  <si>
    <t>Controls step motor for linear movement</t>
  </si>
  <si>
    <t>Holds objects for picking up</t>
  </si>
  <si>
    <t xml:space="preserve">Micro USB Arduino Nano v3 </t>
  </si>
  <si>
    <t>Runs code to control electronics</t>
  </si>
  <si>
    <t>void</t>
  </si>
  <si>
    <t>5V Step Motor + Driver board</t>
  </si>
  <si>
    <t>To help move pipes, to linearly move reacher</t>
  </si>
  <si>
    <t>Magnetic Micro USB cable</t>
  </si>
  <si>
    <t>Allows magnetic charging for battery</t>
  </si>
  <si>
    <t>Fishing wire</t>
  </si>
  <si>
    <t>5V Step-up Module with Charging</t>
  </si>
  <si>
    <t>To attach pipes to motor</t>
  </si>
  <si>
    <t>Allows use of 3.7V power source as 5V</t>
  </si>
  <si>
    <t xml:space="preserve">5-10m </t>
  </si>
  <si>
    <t>Tactile Button</t>
  </si>
  <si>
    <t>To activate motors/claws</t>
  </si>
  <si>
    <t xml:space="preserve"> </t>
  </si>
  <si>
    <t>https://bit.ly/2theOQg</t>
  </si>
  <si>
    <t>//T could donate tdk</t>
  </si>
  <si>
    <t>Clothes pin</t>
  </si>
  <si>
    <t>To complement button</t>
  </si>
  <si>
    <t>Micro USB Breakout</t>
  </si>
  <si>
    <t>Extends charging port for battery</t>
  </si>
  <si>
    <t>//ask R</t>
  </si>
  <si>
    <t xml:space="preserve">1A USB Power Supply </t>
  </si>
  <si>
    <t>For magnetic charging cable</t>
  </si>
  <si>
    <t>3.7V 2000mAh Lipo Battery</t>
  </si>
  <si>
    <t>To power reacher</t>
  </si>
  <si>
    <t>https://bit.ly/2tifm8r</t>
  </si>
  <si>
    <t>Touch sensor</t>
  </si>
  <si>
    <t>Slide Switch</t>
  </si>
  <si>
    <t>Control reacher on/off state</t>
  </si>
  <si>
    <t>https://bit.ly/2mqxIAt</t>
  </si>
  <si>
    <t>Shower/Closet Rod</t>
  </si>
  <si>
    <t>New body for stick</t>
  </si>
  <si>
    <t>3.7V Battery indicator</t>
  </si>
  <si>
    <t>Male to female jumper wires</t>
  </si>
  <si>
    <t>https://bit.ly/2mrYDvK</t>
  </si>
  <si>
    <t>22 Gauge wire</t>
  </si>
  <si>
    <t>Micro USB Male connector</t>
  </si>
  <si>
    <t>https://bit.ly/2NWzCFv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</si>
</sst>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m-d"/>
  </numFmts>
  <fonts count="11">
    <font>
      <sz val="10.0"/>
      <color rgb="FF000000"/>
      <name val="Arial"/>
    </font>
    <font>
      <sz val="12.0"/>
    </font>
    <font>
      <sz val="11.0"/>
    </font>
    <font>
      <sz val="10.0"/>
      <name val="Arial"/>
    </font>
    <font>
      <sz val="10.0"/>
    </font>
    <font>
      <sz val="12.0"/>
      <color rgb="FF000000"/>
      <name val="Arial"/>
    </font>
    <font>
      <sz val="11.0"/>
      <color rgb="FF000000"/>
      <name val="Arial"/>
    </font>
    <font>
      <u/>
      <sz val="12.0"/>
      <color rgb="FF0000FF"/>
    </font>
    <font/>
    <font>
      <u/>
      <sz val="12.0"/>
      <color rgb="FF000000"/>
      <name val="Arial"/>
    </font>
    <font>
      <u/>
      <color rgb="FF0000FF"/>
    </font>
  </fonts>
  <fills count="6">
    <fill>
      <patternFill patternType="none"/>
    </fill>
    <fill>
      <patternFill patternType="lightGray"/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  <fill>
      <patternFill patternType="solid">
        <fgColor rgb="FFE06666"/>
        <bgColor rgb="FFE06666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center" readingOrder="0"/>
    </xf>
    <xf borderId="0" fillId="0" fontId="1" numFmtId="0" xfId="0" applyAlignment="1" applyFont="1">
      <alignment horizontal="center" readingOrder="0"/>
    </xf>
    <xf borderId="0" fillId="2" fontId="1" numFmtId="164" xfId="0" applyAlignment="1" applyFill="1" applyFont="1" applyNumberFormat="1">
      <alignment horizontal="center" readingOrder="0"/>
    </xf>
    <xf borderId="0" fillId="0" fontId="1" numFmtId="164" xfId="0" applyAlignment="1" applyFont="1" applyNumberFormat="1">
      <alignment readingOrder="0"/>
    </xf>
    <xf borderId="0" fillId="3" fontId="1" numFmtId="164" xfId="0" applyAlignment="1" applyFill="1" applyFont="1" applyNumberFormat="1">
      <alignment readingOrder="0"/>
    </xf>
    <xf borderId="0" fillId="4" fontId="2" numFmtId="164" xfId="0" applyAlignment="1" applyFill="1" applyFont="1" applyNumberFormat="1">
      <alignment readingOrder="0"/>
    </xf>
    <xf borderId="0" fillId="0" fontId="2" numFmtId="164" xfId="0" applyAlignment="1" applyFont="1" applyNumberFormat="1">
      <alignment readingOrder="0"/>
    </xf>
    <xf borderId="0" fillId="4" fontId="3" numFmtId="164" xfId="0" applyAlignment="1" applyFont="1" applyNumberFormat="1">
      <alignment readingOrder="0"/>
    </xf>
    <xf borderId="0" fillId="0" fontId="4" numFmtId="164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4" fontId="1" numFmtId="0" xfId="0" applyAlignment="1" applyFont="1">
      <alignment readingOrder="0"/>
    </xf>
    <xf borderId="0" fillId="0" fontId="5" numFmtId="164" xfId="0" applyFont="1" applyNumberFormat="1"/>
    <xf borderId="0" fillId="5" fontId="6" numFmtId="164" xfId="0" applyAlignment="1" applyFill="1" applyFont="1" applyNumberFormat="1">
      <alignment horizontal="right"/>
    </xf>
    <xf borderId="0" fillId="0" fontId="1" numFmtId="164" xfId="0" applyFont="1" applyNumberFormat="1"/>
    <xf borderId="0" fillId="4" fontId="1" numFmtId="164" xfId="0" applyAlignment="1" applyFont="1" applyNumberFormat="1">
      <alignment horizontal="center" readingOrder="0"/>
    </xf>
    <xf borderId="0" fillId="0" fontId="1" numFmtId="164" xfId="0" applyAlignment="1" applyFont="1" applyNumberFormat="1">
      <alignment horizontal="center"/>
    </xf>
    <xf borderId="0" fillId="4" fontId="4" numFmtId="164" xfId="0" applyAlignment="1" applyFont="1" applyNumberFormat="1">
      <alignment readingOrder="0"/>
    </xf>
    <xf borderId="0" fillId="0" fontId="1" numFmtId="0" xfId="0" applyAlignment="1" applyFont="1">
      <alignment horizontal="right" readingOrder="0"/>
    </xf>
    <xf borderId="0" fillId="0" fontId="1" numFmtId="164" xfId="0" applyAlignment="1" applyFont="1" applyNumberFormat="1">
      <alignment horizontal="right" readingOrder="0"/>
    </xf>
    <xf borderId="0" fillId="5" fontId="5" numFmtId="164" xfId="0" applyAlignment="1" applyFont="1" applyNumberFormat="1">
      <alignment horizontal="center" readingOrder="0"/>
    </xf>
    <xf borderId="0" fillId="0" fontId="1" numFmtId="164" xfId="0" applyAlignment="1" applyFont="1" applyNumberFormat="1">
      <alignment horizontal="right"/>
    </xf>
    <xf borderId="0" fillId="0" fontId="7" numFmtId="164" xfId="0" applyAlignment="1" applyFont="1" applyNumberFormat="1">
      <alignment horizontal="center" readingOrder="0"/>
    </xf>
    <xf borderId="0" fillId="0" fontId="1" numFmtId="165" xfId="0" applyAlignment="1" applyFont="1" applyNumberFormat="1">
      <alignment readingOrder="0"/>
    </xf>
    <xf borderId="0" fillId="0" fontId="8" numFmtId="0" xfId="0" applyAlignment="1" applyFont="1">
      <alignment horizontal="right"/>
    </xf>
    <xf borderId="0" fillId="5" fontId="9" numFmtId="164" xfId="0" applyAlignment="1" applyFont="1" applyNumberFormat="1">
      <alignment horizontal="center" readingOrder="0"/>
    </xf>
    <xf borderId="0" fillId="0" fontId="2" numFmtId="164" xfId="0" applyFont="1" applyNumberFormat="1"/>
    <xf borderId="0" fillId="0" fontId="4" numFmtId="164" xfId="0" applyFont="1" applyNumberFormat="1"/>
    <xf borderId="0" fillId="0" fontId="1" numFmtId="0" xfId="0" applyFont="1"/>
    <xf borderId="0" fillId="0" fontId="10" numFmtId="0" xfId="0" applyAlignment="1" applyFont="1">
      <alignment horizontal="center" readingOrder="0"/>
    </xf>
    <xf borderId="0" fillId="0" fontId="8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bit.ly/2theOQg" TargetMode="External"/><Relationship Id="rId2" Type="http://schemas.openxmlformats.org/officeDocument/2006/relationships/hyperlink" Target="https://bit.ly/2tifm8r" TargetMode="External"/><Relationship Id="rId3" Type="http://schemas.openxmlformats.org/officeDocument/2006/relationships/hyperlink" Target="https://bit.ly/2mqxIAt" TargetMode="External"/><Relationship Id="rId4" Type="http://schemas.openxmlformats.org/officeDocument/2006/relationships/hyperlink" Target="https://bit.ly/2mrYDvK" TargetMode="External"/><Relationship Id="rId5" Type="http://schemas.openxmlformats.org/officeDocument/2006/relationships/hyperlink" Target="https://bit.ly/2NWzCFv" TargetMode="External"/><Relationship Id="rId6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43"/>
    <col customWidth="1" min="2" max="2" width="40.57"/>
    <col customWidth="1" min="3" max="3" width="11.57"/>
    <col customWidth="1" min="5" max="5" width="17.0"/>
    <col customWidth="1" min="6" max="6" width="19.71"/>
    <col customWidth="1" min="7" max="7" width="14.71"/>
    <col customWidth="1" min="8" max="8" width="38.71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5" t="s">
        <v>5</v>
      </c>
      <c r="G1" s="1" t="s">
        <v>6</v>
      </c>
      <c r="H1" s="1" t="s">
        <v>7</v>
      </c>
    </row>
    <row r="2" ht="25.5" customHeight="1">
      <c r="A2" s="7" t="s">
        <v>9</v>
      </c>
      <c r="B2" s="9" t="s">
        <v>11</v>
      </c>
      <c r="C2" s="10">
        <v>2.0</v>
      </c>
      <c r="D2" s="4">
        <f>(3.86*3)+7.63</f>
        <v>19.21</v>
      </c>
      <c r="E2" s="13">
        <f>SUM(D2:D10) - (3.86 + 1.6)</f>
        <v>40.267003</v>
      </c>
      <c r="F2" s="14">
        <f>G2-E2</f>
        <v>59.732997</v>
      </c>
      <c r="G2" s="4">
        <v>100.0</v>
      </c>
      <c r="H2" s="1"/>
    </row>
    <row r="3">
      <c r="A3" s="7" t="s">
        <v>12</v>
      </c>
      <c r="B3" s="9" t="s">
        <v>13</v>
      </c>
      <c r="C3" s="10">
        <v>1.0</v>
      </c>
      <c r="D3" s="4">
        <f>5+0.5</f>
        <v>5.5</v>
      </c>
      <c r="E3" s="4"/>
      <c r="H3" s="16"/>
    </row>
    <row r="4">
      <c r="A4" s="7" t="s">
        <v>17</v>
      </c>
      <c r="B4" s="9" t="s">
        <v>18</v>
      </c>
      <c r="C4" s="10">
        <v>1.0</v>
      </c>
      <c r="D4" s="14">
        <f>3.99</f>
        <v>3.99</v>
      </c>
      <c r="E4" s="14"/>
      <c r="F4" s="14"/>
      <c r="G4" s="14"/>
      <c r="H4" s="16"/>
    </row>
    <row r="5">
      <c r="A5" s="7" t="s">
        <v>20</v>
      </c>
      <c r="B5" s="9" t="s">
        <v>22</v>
      </c>
      <c r="C5" s="10">
        <v>1.0</v>
      </c>
      <c r="D5" s="4">
        <f> 0.67+0.05</f>
        <v>0.72</v>
      </c>
      <c r="E5" s="20"/>
      <c r="F5" s="4" t="s">
        <v>26</v>
      </c>
      <c r="G5" s="14"/>
      <c r="H5" s="22" t="s">
        <v>27</v>
      </c>
    </row>
    <row r="6">
      <c r="A6" s="7" t="s">
        <v>31</v>
      </c>
      <c r="B6" s="9" t="s">
        <v>32</v>
      </c>
      <c r="C6" s="10">
        <v>1.0</v>
      </c>
      <c r="D6" s="14">
        <f>(((0.8-0.15)+(((0.8-0.15)/(23.64-8))*8))/24.35)*5.12</f>
        <v>0.2065832357</v>
      </c>
      <c r="E6" s="14"/>
      <c r="F6" s="14"/>
      <c r="G6" s="14"/>
      <c r="H6" s="16"/>
    </row>
    <row r="7">
      <c r="A7" s="7" t="s">
        <v>36</v>
      </c>
      <c r="B7" s="9" t="s">
        <v>37</v>
      </c>
      <c r="C7" s="10">
        <v>1.0</v>
      </c>
      <c r="D7" s="4">
        <v>3.0</v>
      </c>
      <c r="E7" s="14"/>
      <c r="F7" s="14"/>
      <c r="G7" s="14"/>
      <c r="H7" s="25" t="s">
        <v>38</v>
      </c>
    </row>
    <row r="8">
      <c r="A8" s="7" t="s">
        <v>39</v>
      </c>
      <c r="B8" s="9" t="s">
        <v>25</v>
      </c>
      <c r="C8" s="10">
        <v>1.0</v>
      </c>
      <c r="D8" s="21">
        <f>(((1.1-(0.75/2))+(((1.1-(0.75/2))/(23.64-8))*8))/24.35)*5.12</f>
        <v>0.2304197629</v>
      </c>
      <c r="E8" s="14"/>
      <c r="F8" s="14"/>
      <c r="G8" s="14"/>
      <c r="H8" s="1"/>
    </row>
    <row r="9">
      <c r="A9" s="7" t="s">
        <v>40</v>
      </c>
      <c r="B9" s="9" t="s">
        <v>41</v>
      </c>
      <c r="C9" s="10">
        <v>1.0</v>
      </c>
      <c r="D9" s="14">
        <f> 1.6</f>
        <v>1.6</v>
      </c>
      <c r="H9" s="29" t="s">
        <v>42</v>
      </c>
    </row>
    <row r="10">
      <c r="A10" s="30" t="s">
        <v>43</v>
      </c>
      <c r="B10" s="30" t="s">
        <v>44</v>
      </c>
      <c r="C10" s="30">
        <v>1.0</v>
      </c>
      <c r="D10" s="4">
        <f>9.97+1.3</f>
        <v>11.27</v>
      </c>
      <c r="I10" s="30" t="s">
        <v>26</v>
      </c>
    </row>
    <row r="11">
      <c r="A11" s="30" t="s">
        <v>45</v>
      </c>
      <c r="C11" s="30">
        <v>1.0</v>
      </c>
      <c r="D11" s="21"/>
      <c r="E11" s="14"/>
      <c r="F11" s="14"/>
      <c r="G11" s="4"/>
      <c r="H11" s="1"/>
      <c r="I11" s="30" t="s">
        <v>26</v>
      </c>
    </row>
    <row r="12">
      <c r="A12" s="30" t="s">
        <v>46</v>
      </c>
      <c r="C12" s="30">
        <v>1.0</v>
      </c>
      <c r="D12" s="4">
        <f> 0.91</f>
        <v>0.91</v>
      </c>
      <c r="H12" s="29" t="s">
        <v>47</v>
      </c>
    </row>
    <row r="13">
      <c r="A13" s="30" t="s">
        <v>48</v>
      </c>
      <c r="D13" s="14"/>
    </row>
    <row r="14">
      <c r="A14" s="30" t="s">
        <v>49</v>
      </c>
      <c r="C14" s="30">
        <v>1.0</v>
      </c>
      <c r="D14" s="21">
        <f>0.67+0.18</f>
        <v>0.85</v>
      </c>
      <c r="E14" s="14"/>
      <c r="F14" s="14"/>
      <c r="G14" s="4" t="s">
        <v>26</v>
      </c>
      <c r="H14" s="22" t="s">
        <v>50</v>
      </c>
    </row>
    <row r="15">
      <c r="A15" s="26"/>
      <c r="B15" s="27"/>
      <c r="C15" s="28"/>
      <c r="D15" s="14"/>
      <c r="E15" s="14"/>
      <c r="F15" s="14"/>
      <c r="G15" s="14"/>
      <c r="H15" s="16"/>
    </row>
    <row r="16">
      <c r="A16" s="26"/>
      <c r="B16" s="27"/>
      <c r="C16" s="28"/>
      <c r="D16" s="14"/>
      <c r="E16" s="14"/>
      <c r="F16" s="14"/>
      <c r="G16" s="14"/>
      <c r="H16" s="16"/>
    </row>
    <row r="17">
      <c r="A17" s="26"/>
      <c r="B17" s="14"/>
      <c r="C17" s="28"/>
      <c r="D17" s="14"/>
      <c r="E17" s="14"/>
      <c r="F17" s="14"/>
      <c r="G17" s="14"/>
      <c r="H17" s="16"/>
    </row>
    <row r="18">
      <c r="A18" s="26"/>
      <c r="B18" s="14"/>
      <c r="C18" s="28"/>
      <c r="D18" s="14"/>
      <c r="E18" s="14"/>
      <c r="F18" s="14"/>
      <c r="G18" s="14"/>
      <c r="H18" s="16"/>
    </row>
    <row r="19">
      <c r="A19" s="26"/>
      <c r="B19" s="14"/>
      <c r="C19" s="28"/>
      <c r="D19" s="14"/>
      <c r="E19" s="14"/>
      <c r="F19" s="14"/>
      <c r="G19" s="14"/>
      <c r="H19" s="16"/>
    </row>
    <row r="20">
      <c r="A20" s="14"/>
      <c r="B20" s="14"/>
      <c r="C20" s="28"/>
      <c r="D20" s="14"/>
      <c r="E20" s="14"/>
      <c r="F20" s="14"/>
      <c r="G20" s="14"/>
      <c r="H20" s="16"/>
    </row>
    <row r="21">
      <c r="A21" s="14"/>
      <c r="B21" s="14"/>
      <c r="C21" s="28"/>
      <c r="D21" s="14"/>
      <c r="E21" s="14"/>
      <c r="F21" s="14"/>
      <c r="G21" s="14"/>
      <c r="H21" s="16"/>
    </row>
    <row r="22">
      <c r="A22" s="14"/>
      <c r="B22" s="14"/>
      <c r="C22" s="28"/>
      <c r="D22" s="14"/>
      <c r="E22" s="14"/>
      <c r="F22" s="14"/>
      <c r="G22" s="14"/>
      <c r="H22" s="14"/>
    </row>
    <row r="23">
      <c r="A23" s="14"/>
      <c r="B23" s="14"/>
      <c r="C23" s="28"/>
      <c r="D23" s="14"/>
      <c r="E23" s="14"/>
      <c r="F23" s="14"/>
      <c r="G23" s="14"/>
      <c r="H23" s="14"/>
    </row>
    <row r="24">
      <c r="A24" s="14"/>
      <c r="B24" s="14"/>
      <c r="C24" s="28"/>
      <c r="D24" s="14"/>
      <c r="E24" s="14"/>
      <c r="F24" s="14"/>
      <c r="G24" s="14"/>
      <c r="H24" s="14"/>
    </row>
    <row r="25">
      <c r="A25" s="14"/>
      <c r="B25" s="14"/>
      <c r="C25" s="28"/>
      <c r="D25" s="14"/>
      <c r="E25" s="14"/>
      <c r="F25" s="14"/>
      <c r="G25" s="14"/>
      <c r="H25" s="14"/>
    </row>
    <row r="26">
      <c r="A26" s="14"/>
      <c r="B26" s="14"/>
      <c r="C26" s="28"/>
      <c r="D26" s="14"/>
      <c r="E26" s="14"/>
      <c r="F26" s="14"/>
      <c r="G26" s="14"/>
      <c r="H26" s="14"/>
    </row>
    <row r="27">
      <c r="A27" s="14"/>
      <c r="B27" s="14"/>
      <c r="C27" s="28"/>
      <c r="D27" s="14"/>
      <c r="E27" s="14"/>
      <c r="F27" s="14"/>
      <c r="G27" s="14"/>
      <c r="H27" s="14"/>
    </row>
    <row r="28">
      <c r="A28" s="14"/>
      <c r="B28" s="14"/>
      <c r="C28" s="28"/>
      <c r="D28" s="14"/>
      <c r="E28" s="14"/>
      <c r="F28" s="14"/>
      <c r="G28" s="14"/>
      <c r="H28" s="14"/>
    </row>
    <row r="29">
      <c r="A29" s="14"/>
      <c r="B29" s="14"/>
      <c r="C29" s="28"/>
      <c r="D29" s="14"/>
      <c r="E29" s="14"/>
      <c r="F29" s="14"/>
      <c r="G29" s="14"/>
      <c r="H29" s="14"/>
    </row>
    <row r="30">
      <c r="A30" s="14"/>
      <c r="B30" s="14"/>
      <c r="C30" s="28"/>
      <c r="D30" s="14"/>
      <c r="E30" s="14"/>
      <c r="F30" s="14"/>
      <c r="G30" s="14"/>
      <c r="H30" s="14"/>
    </row>
  </sheetData>
  <hyperlinks>
    <hyperlink r:id="rId1" ref="H5"/>
    <hyperlink r:id="rId2" ref="H7"/>
    <hyperlink r:id="rId3" ref="H9"/>
    <hyperlink r:id="rId4" ref="H12"/>
    <hyperlink r:id="rId5" ref="H14"/>
  </hyperlin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43"/>
    <col customWidth="1" min="2" max="2" width="40.57"/>
    <col customWidth="1" min="3" max="3" width="11.57"/>
    <col customWidth="1" min="5" max="5" width="17.0"/>
    <col customWidth="1" min="6" max="6" width="19.71"/>
    <col customWidth="1" min="7" max="7" width="14.71"/>
    <col customWidth="1" min="8" max="8" width="38.71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4" t="s">
        <v>5</v>
      </c>
      <c r="G1" s="1" t="s">
        <v>6</v>
      </c>
      <c r="H1" s="1" t="s">
        <v>7</v>
      </c>
    </row>
    <row r="2" ht="25.5" customHeight="1">
      <c r="A2" s="6" t="s">
        <v>8</v>
      </c>
      <c r="B2" s="8" t="s">
        <v>10</v>
      </c>
      <c r="C2" s="11">
        <v>1.0</v>
      </c>
      <c r="D2" s="12">
        <f>(((2.6)+((2.6/15.6)*3.5))/169.52)*35.51</f>
        <v>0.6668249567</v>
      </c>
      <c r="E2" s="13">
        <f>SUM(D2:D30)</f>
        <v>0.6668249567</v>
      </c>
      <c r="F2" s="14">
        <f>G2-E2</f>
        <v>99.33317504</v>
      </c>
      <c r="G2" s="4">
        <v>100.0</v>
      </c>
      <c r="H2" s="15" t="s">
        <v>14</v>
      </c>
    </row>
    <row r="3">
      <c r="A3" s="6" t="s">
        <v>15</v>
      </c>
      <c r="B3" s="17" t="s">
        <v>16</v>
      </c>
      <c r="C3" s="11">
        <v>1.0</v>
      </c>
      <c r="D3" s="14"/>
      <c r="E3" s="14"/>
      <c r="F3" s="14"/>
      <c r="G3" s="14"/>
      <c r="H3" s="15" t="s">
        <v>14</v>
      </c>
    </row>
    <row r="4">
      <c r="A4" s="7" t="s">
        <v>19</v>
      </c>
      <c r="B4" s="9" t="s">
        <v>21</v>
      </c>
      <c r="C4" s="18" t="s">
        <v>23</v>
      </c>
      <c r="D4" s="19">
        <v>0.0</v>
      </c>
      <c r="E4" s="14"/>
      <c r="F4" s="14"/>
      <c r="G4" s="14"/>
      <c r="H4" s="1"/>
    </row>
    <row r="5">
      <c r="A5" s="7" t="s">
        <v>24</v>
      </c>
      <c r="B5" s="9" t="s">
        <v>25</v>
      </c>
      <c r="C5" s="10">
        <v>1.0</v>
      </c>
      <c r="D5" s="21"/>
      <c r="E5" s="14"/>
      <c r="F5" s="14"/>
      <c r="G5" s="14"/>
      <c r="H5" s="1" t="s">
        <v>28</v>
      </c>
    </row>
    <row r="6">
      <c r="A6" s="7" t="s">
        <v>29</v>
      </c>
      <c r="B6" s="9" t="s">
        <v>30</v>
      </c>
      <c r="C6" s="23">
        <v>43102.0</v>
      </c>
      <c r="D6" s="24"/>
      <c r="E6" s="14"/>
      <c r="F6" s="14"/>
      <c r="G6" s="14"/>
      <c r="H6" s="1" t="s">
        <v>33</v>
      </c>
    </row>
    <row r="7">
      <c r="A7" s="7" t="s">
        <v>34</v>
      </c>
      <c r="B7" s="9" t="s">
        <v>35</v>
      </c>
      <c r="C7" s="10">
        <v>1.0</v>
      </c>
      <c r="D7" s="21"/>
      <c r="E7" s="14"/>
      <c r="F7" s="14"/>
      <c r="G7" s="14"/>
      <c r="H7" s="16"/>
    </row>
    <row r="8">
      <c r="A8" s="7"/>
      <c r="B8" s="9"/>
      <c r="C8" s="10"/>
      <c r="D8" s="4"/>
      <c r="E8" s="14"/>
      <c r="F8" s="14"/>
      <c r="G8" s="14"/>
      <c r="H8" s="20"/>
    </row>
    <row r="9">
      <c r="A9" s="7"/>
      <c r="B9" s="9"/>
      <c r="C9" s="10"/>
      <c r="D9" s="14"/>
      <c r="E9" s="14"/>
      <c r="F9" s="14"/>
      <c r="G9" s="14"/>
      <c r="H9" s="1"/>
    </row>
    <row r="10">
      <c r="A10" s="7"/>
      <c r="B10" s="9"/>
      <c r="C10" s="23"/>
      <c r="E10" s="14"/>
      <c r="F10" s="14"/>
      <c r="G10" s="14"/>
      <c r="H10" s="1"/>
    </row>
    <row r="11">
      <c r="A11" s="7"/>
      <c r="B11" s="9"/>
      <c r="C11" s="10"/>
      <c r="D11" s="14"/>
      <c r="E11" s="14"/>
      <c r="F11" s="14"/>
      <c r="G11" s="14"/>
      <c r="H11" s="16"/>
    </row>
    <row r="13">
      <c r="A13" s="7"/>
      <c r="B13" s="9"/>
      <c r="C13" s="18"/>
      <c r="D13" s="1"/>
      <c r="E13" s="14"/>
      <c r="F13" s="14"/>
      <c r="G13" s="14"/>
      <c r="H13" s="1"/>
    </row>
    <row r="14">
      <c r="A14" s="7"/>
      <c r="B14" s="9"/>
      <c r="C14" s="10"/>
      <c r="D14" s="14"/>
      <c r="E14" s="14"/>
      <c r="F14" s="14"/>
      <c r="G14" s="14"/>
      <c r="H14" s="16"/>
    </row>
    <row r="15">
      <c r="A15" s="26"/>
      <c r="B15" s="27"/>
      <c r="C15" s="28"/>
      <c r="D15" s="14"/>
      <c r="E15" s="14"/>
      <c r="F15" s="14"/>
      <c r="G15" s="14"/>
      <c r="H15" s="16"/>
    </row>
    <row r="16">
      <c r="A16" s="26"/>
      <c r="B16" s="27"/>
      <c r="C16" s="28"/>
      <c r="D16" s="14"/>
      <c r="E16" s="14"/>
      <c r="F16" s="14"/>
      <c r="G16" s="14"/>
      <c r="H16" s="16"/>
    </row>
    <row r="17">
      <c r="A17" s="26"/>
      <c r="B17" s="14"/>
      <c r="C17" s="28"/>
      <c r="D17" s="14"/>
      <c r="E17" s="14"/>
      <c r="F17" s="14"/>
      <c r="G17" s="14"/>
      <c r="H17" s="16"/>
    </row>
    <row r="18">
      <c r="A18" s="26"/>
      <c r="B18" s="14"/>
      <c r="C18" s="28"/>
      <c r="D18" s="14"/>
      <c r="E18" s="14"/>
      <c r="F18" s="14"/>
      <c r="G18" s="14"/>
      <c r="H18" s="16"/>
    </row>
    <row r="19">
      <c r="A19" s="26"/>
      <c r="B19" s="14"/>
      <c r="C19" s="28"/>
      <c r="D19" s="14"/>
      <c r="E19" s="14"/>
      <c r="F19" s="14"/>
      <c r="G19" s="14"/>
      <c r="H19" s="16"/>
    </row>
    <row r="20">
      <c r="A20" s="14"/>
      <c r="B20" s="14"/>
      <c r="C20" s="28"/>
      <c r="D20" s="14"/>
      <c r="E20" s="14"/>
      <c r="F20" s="14"/>
      <c r="G20" s="14"/>
      <c r="H20" s="16"/>
    </row>
    <row r="21">
      <c r="A21" s="14"/>
      <c r="B21" s="14"/>
      <c r="C21" s="28"/>
      <c r="D21" s="14"/>
      <c r="E21" s="14"/>
      <c r="F21" s="14"/>
      <c r="G21" s="14"/>
      <c r="H21" s="16"/>
    </row>
    <row r="22">
      <c r="A22" s="14"/>
      <c r="B22" s="14"/>
      <c r="C22" s="28"/>
      <c r="D22" s="14"/>
      <c r="E22" s="14"/>
      <c r="F22" s="14"/>
      <c r="G22" s="14"/>
      <c r="H22" s="14"/>
    </row>
    <row r="23">
      <c r="A23" s="14"/>
      <c r="B23" s="14"/>
      <c r="C23" s="28"/>
      <c r="D23" s="14"/>
      <c r="E23" s="14"/>
      <c r="F23" s="14"/>
      <c r="G23" s="14"/>
      <c r="H23" s="14"/>
    </row>
    <row r="24">
      <c r="A24" s="14"/>
      <c r="B24" s="14"/>
      <c r="C24" s="28"/>
      <c r="D24" s="14"/>
      <c r="E24" s="14"/>
      <c r="F24" s="14"/>
      <c r="G24" s="14"/>
      <c r="H24" s="14"/>
    </row>
    <row r="25">
      <c r="A25" s="14"/>
      <c r="B25" s="14"/>
      <c r="C25" s="28"/>
      <c r="D25" s="14"/>
      <c r="E25" s="14"/>
      <c r="F25" s="14"/>
      <c r="G25" s="14"/>
      <c r="H25" s="14"/>
    </row>
    <row r="26">
      <c r="A26" s="14"/>
      <c r="B26" s="14"/>
      <c r="C26" s="28"/>
      <c r="D26" s="14"/>
      <c r="E26" s="14"/>
      <c r="F26" s="14"/>
      <c r="G26" s="14"/>
      <c r="H26" s="14"/>
    </row>
    <row r="27">
      <c r="A27" s="14"/>
      <c r="B27" s="14"/>
      <c r="C27" s="28"/>
      <c r="D27" s="14"/>
      <c r="E27" s="14"/>
      <c r="F27" s="14"/>
      <c r="G27" s="14"/>
      <c r="H27" s="14"/>
    </row>
    <row r="28">
      <c r="A28" s="14"/>
      <c r="B28" s="14"/>
      <c r="C28" s="28"/>
      <c r="D28" s="14"/>
      <c r="E28" s="14"/>
      <c r="F28" s="14"/>
      <c r="G28" s="14"/>
      <c r="H28" s="14"/>
    </row>
    <row r="29">
      <c r="A29" s="14"/>
      <c r="B29" s="14"/>
      <c r="C29" s="28"/>
      <c r="D29" s="14"/>
      <c r="E29" s="14"/>
      <c r="F29" s="14"/>
      <c r="G29" s="14"/>
      <c r="H29" s="14"/>
    </row>
    <row r="30">
      <c r="A30" s="14"/>
      <c r="B30" s="14"/>
      <c r="C30" s="28"/>
      <c r="D30" s="14"/>
      <c r="E30" s="14"/>
      <c r="F30" s="14"/>
      <c r="G30" s="14"/>
      <c r="H30" s="14"/>
    </row>
  </sheetData>
  <drawing r:id="rId1"/>
</worksheet>
</file>